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3575" windowHeight="14610" firstSheet="1" activeTab="1"/>
  </bookViews>
  <sheets>
    <sheet name="3_10_15" sheetId="1" state="hidden" r:id="rId1"/>
    <sheet name="9_3_15" sheetId="2" r:id="rId2"/>
    <sheet name="7_23_15" sheetId="3" r:id="rId3"/>
    <sheet name="7_9_15" sheetId="4" r:id="rId4"/>
    <sheet name="6_22_15" sheetId="5" r:id="rId5"/>
    <sheet name="5_20_15" sheetId="6" r:id="rId6"/>
    <sheet name="4_1_15" sheetId="7" r:id="rId7"/>
  </sheets>
  <definedNames>
    <definedName name="_xlnm.Print_Area" localSheetId="0">'3_10_15'!$A$1:$M$59</definedName>
    <definedName name="_xlnm.Print_Area" localSheetId="5">'5_20_15'!$A$1:$M$66</definedName>
    <definedName name="_xlnm.Print_Area" localSheetId="4">'6_22_15'!$A$1:$M$65</definedName>
    <definedName name="_xlnm.Print_Area" localSheetId="2">'7_23_15'!$A$1:$R$73</definedName>
    <definedName name="_xlnm.Print_Area" localSheetId="1">'9_3_15'!$A$1:$R$73</definedName>
  </definedNames>
  <calcPr fullCalcOnLoad="1"/>
</workbook>
</file>

<file path=xl/sharedStrings.xml><?xml version="1.0" encoding="utf-8"?>
<sst xmlns="http://schemas.openxmlformats.org/spreadsheetml/2006/main" count="2504" uniqueCount="206">
  <si>
    <t>The following data was compiled using information submitted by each applicant. This data has not yet been reviewed or verified by the Department and errors may be present. Those reviewing the log are advised to use caution in reaching any definitive conclusions based on this information alone. Applicants are encouraged to review 10 TAC §§11.1(b) and 10.2(b) concerning Due Diligence and Applicant Responsibility. A more complete log will be posted subsequent to completion of staff application reviews as well as at various times during the cycle. Applicants that identify an error in the log should contact Eric Weiner at eric.weiner@tdhca.state.tx.us as soon as possible. Identification of an error early does not guarantee that the error can be addressed administratively.</t>
  </si>
  <si>
    <t>GENERAL</t>
  </si>
  <si>
    <t>Total Set Aside Funding Level:</t>
  </si>
  <si>
    <t>TDHCA#</t>
  </si>
  <si>
    <t>Property Name</t>
  </si>
  <si>
    <t>Property City</t>
  </si>
  <si>
    <t>Property County</t>
  </si>
  <si>
    <t>Region</t>
  </si>
  <si>
    <r>
      <t xml:space="preserve">Housing Activity </t>
    </r>
    <r>
      <rPr>
        <b/>
        <sz val="10"/>
        <color indexed="8"/>
        <rFont val="Calibri"/>
        <family val="2"/>
      </rPr>
      <t>(1)</t>
    </r>
  </si>
  <si>
    <t>Multifamily Development Program Request</t>
  </si>
  <si>
    <t>Target Population</t>
  </si>
  <si>
    <t>Total Units</t>
  </si>
  <si>
    <t>HOME/TCAP Units</t>
  </si>
  <si>
    <r>
      <t xml:space="preserve">Layering </t>
    </r>
    <r>
      <rPr>
        <b/>
        <sz val="10"/>
        <color indexed="8"/>
        <rFont val="Calibri"/>
        <family val="2"/>
      </rPr>
      <t>(2)</t>
    </r>
  </si>
  <si>
    <r>
      <t xml:space="preserve">Date Received </t>
    </r>
    <r>
      <rPr>
        <b/>
        <sz val="10"/>
        <color indexed="8"/>
        <rFont val="Calibri"/>
        <family val="2"/>
      </rPr>
      <t>(3)</t>
    </r>
  </si>
  <si>
    <t>Mariposa Apartment Homes at South Broadway</t>
  </si>
  <si>
    <t>Joshua</t>
  </si>
  <si>
    <t>Johnson</t>
  </si>
  <si>
    <t>NC</t>
  </si>
  <si>
    <t>Elderly</t>
  </si>
  <si>
    <t>Mariposa Apartment Homes at Greenville Road</t>
  </si>
  <si>
    <t>Royse City</t>
  </si>
  <si>
    <t>Rockwall</t>
  </si>
  <si>
    <t>The Oaks of Westview</t>
  </si>
  <si>
    <t>Canton</t>
  </si>
  <si>
    <t>Van Zandt</t>
  </si>
  <si>
    <t>R</t>
  </si>
  <si>
    <t>General</t>
  </si>
  <si>
    <t>The Terraces at Canyon Lake</t>
  </si>
  <si>
    <t>Canyon Lake</t>
  </si>
  <si>
    <t>Comal</t>
  </si>
  <si>
    <t>Lometa Pointe</t>
  </si>
  <si>
    <t>Lampasas</t>
  </si>
  <si>
    <t>The Courtyard Apartments</t>
  </si>
  <si>
    <t>Sanger</t>
  </si>
  <si>
    <t>Denton</t>
  </si>
  <si>
    <t>The Oaks of Fairview</t>
  </si>
  <si>
    <t>Athens</t>
  </si>
  <si>
    <t>Henderson</t>
  </si>
  <si>
    <t>Fairview Cottages</t>
  </si>
  <si>
    <t>The Cottages at Main</t>
  </si>
  <si>
    <t>Bullard</t>
  </si>
  <si>
    <t>Smith</t>
  </si>
  <si>
    <t>Baron Hotel</t>
  </si>
  <si>
    <t>Cisco</t>
  </si>
  <si>
    <t>Eastland</t>
  </si>
  <si>
    <t>Palladium Van Alstyne Senior Living</t>
  </si>
  <si>
    <t>Van Alstyne</t>
  </si>
  <si>
    <t>Grayson</t>
  </si>
  <si>
    <t>The Village at Main</t>
  </si>
  <si>
    <t>Reserves at Preston Trails</t>
  </si>
  <si>
    <t>Wolfforth</t>
  </si>
  <si>
    <t>Lubbock</t>
  </si>
  <si>
    <t>Reserves at Copper Ranch</t>
  </si>
  <si>
    <t>Stonebridge at Childress</t>
  </si>
  <si>
    <t>Childress</t>
  </si>
  <si>
    <t>Reserves at Summit West</t>
  </si>
  <si>
    <t>Wichita Falls</t>
  </si>
  <si>
    <t>Wichita</t>
  </si>
  <si>
    <t>Reserves at Perryton</t>
  </si>
  <si>
    <t>Perryton</t>
  </si>
  <si>
    <t>Ochiltree</t>
  </si>
  <si>
    <t>The Glades of Gregory-Portland</t>
  </si>
  <si>
    <t>Gregory</t>
  </si>
  <si>
    <t>San Patricio</t>
  </si>
  <si>
    <t>McKinney Manor Apartments</t>
  </si>
  <si>
    <t>Sweeny</t>
  </si>
  <si>
    <t>Brazoria</t>
  </si>
  <si>
    <t>Brazoria Manor Apartments</t>
  </si>
  <si>
    <t>Indian Lake Apartment Homes</t>
  </si>
  <si>
    <t>Indian Lake</t>
  </si>
  <si>
    <t>Cameron</t>
  </si>
  <si>
    <t>Arbor Creek Apartment Homes</t>
  </si>
  <si>
    <t>Los Fresnos</t>
  </si>
  <si>
    <t>Southport Estates</t>
  </si>
  <si>
    <t>Levelland</t>
  </si>
  <si>
    <t>Hockley</t>
  </si>
  <si>
    <t>Oak Grove Village</t>
  </si>
  <si>
    <t>Marble Falls</t>
  </si>
  <si>
    <t>Burnet</t>
  </si>
  <si>
    <t>Palladium Glenn Heights</t>
  </si>
  <si>
    <t>Glenn Heights</t>
  </si>
  <si>
    <t>Ellis</t>
  </si>
  <si>
    <t xml:space="preserve">Royal Gardens at Goldthwaite </t>
  </si>
  <si>
    <t xml:space="preserve">Goldthwaite </t>
  </si>
  <si>
    <t xml:space="preserve">Mills </t>
  </si>
  <si>
    <t>Borgfeld Manor</t>
  </si>
  <si>
    <t>Cibolo</t>
  </si>
  <si>
    <t>Guadalupe</t>
  </si>
  <si>
    <t>The Pointe at Canyon Lake</t>
  </si>
  <si>
    <t>New Braunfels</t>
  </si>
  <si>
    <t>Sundance Meadows</t>
  </si>
  <si>
    <t>Brownsville</t>
  </si>
  <si>
    <t>Henderson Village</t>
  </si>
  <si>
    <t>Rusk</t>
  </si>
  <si>
    <t>Cayetano Villas of Kingsville</t>
  </si>
  <si>
    <t>Kingsville</t>
  </si>
  <si>
    <t>Kleberg</t>
  </si>
  <si>
    <t>Palladium Anna</t>
  </si>
  <si>
    <t>Anna</t>
  </si>
  <si>
    <t>Collin</t>
  </si>
  <si>
    <t>Artesian Flats</t>
  </si>
  <si>
    <t>Waco</t>
  </si>
  <si>
    <t>McLennan</t>
  </si>
  <si>
    <t>Reserve at Engel Road</t>
  </si>
  <si>
    <t>Altura Heights</t>
  </si>
  <si>
    <t>Houston</t>
  </si>
  <si>
    <t>Harris</t>
  </si>
  <si>
    <t>Reserve at Hagan</t>
  </si>
  <si>
    <t>Whitehouse</t>
  </si>
  <si>
    <t>Mahon Villas Phase I</t>
  </si>
  <si>
    <t>Mission Village of Alpine</t>
  </si>
  <si>
    <t>Alpine</t>
  </si>
  <si>
    <t>Brewster</t>
  </si>
  <si>
    <t>Mill Town Crossing</t>
  </si>
  <si>
    <t>Silsbee</t>
  </si>
  <si>
    <t>Hardin</t>
  </si>
  <si>
    <t xml:space="preserve">Royal Gardens at Diboll </t>
  </si>
  <si>
    <t xml:space="preserve">Diboll </t>
  </si>
  <si>
    <t xml:space="preserve">Angelina </t>
  </si>
  <si>
    <t>Total General Set-Aside Applications</t>
  </si>
  <si>
    <t>Total Amount Requested</t>
  </si>
  <si>
    <t>Total HOME/TCAP Units</t>
  </si>
  <si>
    <t>CHDO</t>
  </si>
  <si>
    <t>HOME Units</t>
  </si>
  <si>
    <t>Evergreen at Rowlett Senior Community</t>
  </si>
  <si>
    <t>Rowlett</t>
  </si>
  <si>
    <t>Dallas</t>
  </si>
  <si>
    <t>Rhine Forest Apartments</t>
  </si>
  <si>
    <t>Waters at Granbury</t>
  </si>
  <si>
    <t>Granbury</t>
  </si>
  <si>
    <t>Hood</t>
  </si>
  <si>
    <t>Merritt Leisure</t>
  </si>
  <si>
    <t>Midland</t>
  </si>
  <si>
    <t>Merritt Hill Country</t>
  </si>
  <si>
    <t>Dripping Springs</t>
  </si>
  <si>
    <t>Hays</t>
  </si>
  <si>
    <t>Total CHDO Set-Aside Applications</t>
  </si>
  <si>
    <t>Total HOME Units</t>
  </si>
  <si>
    <t>1 = Housing Activity: New Construction=NC, Rehabilitation=R</t>
  </si>
  <si>
    <t>2= Layering of Other Department Active Applications: 9%=9% Competitive Tax Credits, 4%=4% Tax Credit Program</t>
  </si>
  <si>
    <t>N</t>
  </si>
  <si>
    <t>Y</t>
  </si>
  <si>
    <t>3 =  Date Received: The date that the application, all required 3rd Party Reports, and Application Fees were received. All 2015 9%-layered applications are considered to be received on 4/1/15.</t>
  </si>
  <si>
    <t>PJ</t>
  </si>
  <si>
    <t>2015 HOME/TCAP Multifamily Development (MFD) Program - Application Log - March 10, 2015</t>
  </si>
  <si>
    <t>Per 2015-1 HOME/TCAP MFD Notice of Funding Availability published in the Texas Register on 02/06/2015</t>
  </si>
  <si>
    <t>Applications sorted in ascending numerical order according to application number (applications in PJs first).</t>
  </si>
  <si>
    <t>Harris Branch</t>
  </si>
  <si>
    <t>Austin</t>
  </si>
  <si>
    <t>Travis</t>
  </si>
  <si>
    <t>Withdrawn</t>
  </si>
  <si>
    <t>Casitas Acacia</t>
  </si>
  <si>
    <t>San Benito</t>
  </si>
  <si>
    <t>Frisco</t>
  </si>
  <si>
    <t>Westridge Villas</t>
  </si>
  <si>
    <t xml:space="preserve">HOME  </t>
  </si>
  <si>
    <t>2015 HOME/TCAP Multifamily Development (MFD) Program - Application Log - May 20, 2015</t>
  </si>
  <si>
    <t>Sphinx at Fiji Lofts</t>
  </si>
  <si>
    <t>2015 HOME/TCAP Multifamily Development (MFD) Program - Application Log - June 22, 2015</t>
  </si>
  <si>
    <t>Cornerstone Apartments</t>
  </si>
  <si>
    <t>Aldrige 51 Apartments</t>
  </si>
  <si>
    <t>Scoring as per Section 3 of 2015-1 MFD NOFA</t>
  </si>
  <si>
    <t>Tiebreaker</t>
  </si>
  <si>
    <t xml:space="preserve">Housing Activity </t>
  </si>
  <si>
    <t>Layering</t>
  </si>
  <si>
    <t>Date Received</t>
  </si>
  <si>
    <t>Eligibility under Opportunity Index</t>
  </si>
  <si>
    <t>Un-restricted Units</t>
  </si>
  <si>
    <t>Amount of Local Funding</t>
  </si>
  <si>
    <t>Total Score</t>
  </si>
  <si>
    <t>Distance to nearest HTC development (miles)</t>
  </si>
  <si>
    <t>N/A</t>
  </si>
  <si>
    <t>Housing Activity</t>
  </si>
  <si>
    <t xml:space="preserve">Layering </t>
  </si>
  <si>
    <t>Unrestricted Units</t>
  </si>
  <si>
    <t>Evergreen at Rowlett Senior</t>
  </si>
  <si>
    <t>Brownsville ETJ</t>
  </si>
  <si>
    <t>Total CHDO Amount Requested</t>
  </si>
  <si>
    <t>Total General Amount Requested</t>
  </si>
  <si>
    <t>TCAP</t>
  </si>
  <si>
    <t>HOME</t>
  </si>
  <si>
    <t>Total TCAP Amount Requested</t>
  </si>
  <si>
    <t>Total HOME Amount Requested</t>
  </si>
  <si>
    <t>Not Recommended by REA</t>
  </si>
  <si>
    <r>
      <t xml:space="preserve">Total Set Aside Funding Level: </t>
    </r>
    <r>
      <rPr>
        <b/>
        <sz val="11"/>
        <color indexed="8"/>
        <rFont val="Calibri"/>
        <family val="2"/>
      </rPr>
      <t>$6,000,000</t>
    </r>
  </si>
  <si>
    <r>
      <t xml:space="preserve">Total Set Aside Funding Level: </t>
    </r>
    <r>
      <rPr>
        <b/>
        <sz val="11"/>
        <color indexed="8"/>
        <rFont val="Calibri"/>
        <family val="2"/>
      </rPr>
      <t>$14,000,000</t>
    </r>
  </si>
  <si>
    <t>Applications sorted by date received and, for 9%-layered applications, whether or not they are competitive.</t>
  </si>
  <si>
    <t>CHDO - $4,000,000</t>
  </si>
  <si>
    <t>General - $10,000,000</t>
  </si>
  <si>
    <t>The following data was compiled using information submitted by each applicant. While this data has been reviewed or verified by the Department, errors may still be present. Those reviewing the log are advised to use caution in reaching any definitive conclusions based on this information alone. Applicants are encouraged to review 10 TAC §§11.1(b) and 10.2(b) concerning Due Diligence and Applicant Responsibility. A more complete log will be posted subsequent to completion of all staff application reviews as well as at various times during the cycle. Applicants that identify an error in the log should contact Andrew Sinnot at andrew.sinnott@tdhca.state.tx.us as soon as possible. Identification of an error early does not guarantee that the error can be addressed administratively.</t>
  </si>
  <si>
    <t>2015 HOME/TCAP Multifamily Development (MFD) Program - Application Log - April 1, 2015</t>
  </si>
  <si>
    <t>Not Currently Competitive</t>
  </si>
  <si>
    <t>2015 HOME/TCAP Multifamily Development (MFD) Program - Application Log - July 10, 2015</t>
  </si>
  <si>
    <t>Under Review</t>
  </si>
  <si>
    <t>As Underwritten at 3% Interest and 30 Year Amortization</t>
  </si>
  <si>
    <t>2015 HOME/TCAP Multifamily Development (MFD) Program - Application Log - July 24, 2015</t>
  </si>
  <si>
    <t>Aldridge 51 Apartments</t>
  </si>
  <si>
    <t>The following data was compiled using information submitted by each applicant. While this data has been reviewed or verified by the Department, errors may still be present. Those reviewing the log are advised to use caution in reaching any definitive conclusions based on this information alone. Applicants are encouraged to review 10 TAC §§11.1(b) and 10.2(b) concerning Due Diligence and Applicant Responsibility. A more complete log will be posted subsequent to completion of all staff application reviews as well as at various times during the cycle. Applicants that identify an error in the log should contact Andrew Sinnott at andrew.sinnott@tdhca.state.tx.us as soon as possible. Identification of an error early does not guarantee that the error can be addressed administratively.</t>
  </si>
  <si>
    <t xml:space="preserve">Applications sorted by date received and, for 9%-layered applications, whether or not they are competitive. </t>
  </si>
  <si>
    <t>Not Considered As a Result of 7/30/15 Board Action</t>
  </si>
  <si>
    <t>2015-1 HOME/TCAP Multifamily Development (MFD) Program - Application Log - September 3, 2015</t>
  </si>
  <si>
    <t>Comments</t>
  </si>
  <si>
    <t>Recommended with 9% HTC only</t>
  </si>
  <si>
    <t>Awarded 7/30/15</t>
  </si>
  <si>
    <t>Not Competitive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</si>
</sst>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409]dddd\,\ mmmm\ dd\,\ yyyy"/>
    <numFmt numFmtId="167" formatCode="[$-409]h:mm:ss\ AM/PM"/>
    <numFmt numFmtId="168" formatCode="0.000"/>
    <numFmt numFmtId="169" formatCode="0.0"/>
    <numFmt numFmtId="170" formatCode="0.0000"/>
    <numFmt numFmtId="171" formatCode="_(&quot;$&quot;* #,##0.0_);_(&quot;$&quot;* \(#,##0.0\);_(&quot;$&quot;* &quot;-&quot;??_);_(@_)"/>
    <numFmt numFmtId="172" formatCode="&quot;$&quot;#,##0"/>
  </numFmts>
  <fonts count="53">
    <font>
      <sz val="11"/>
      <color theme="1"/>
      <name val="Calibri"/>
      <family val="2"/>
    </font>
    <font>
      <sz val="11"/>
      <color indexed="8"/>
      <name val="Calibri"/>
      <family val="2"/>
    </font>
    <font>
      <sz val="10"/>
      <color indexed="8"/>
      <name val="Arial"/>
      <family val="2"/>
    </font>
    <font>
      <b/>
      <sz val="12"/>
      <color indexed="8"/>
      <name val="Calibri"/>
      <family val="2"/>
    </font>
    <font>
      <sz val="10"/>
      <color indexed="8"/>
      <name val="Calibri"/>
      <family val="2"/>
    </font>
    <font>
      <b/>
      <sz val="10"/>
      <color indexed="8"/>
      <name val="Calibri"/>
      <family val="2"/>
    </font>
    <font>
      <sz val="16"/>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9"/>
      <color indexed="8"/>
      <name val="Calibri"/>
      <family val="2"/>
    </font>
    <font>
      <sz val="12"/>
      <color indexed="8"/>
      <name val="Calibri"/>
      <family val="2"/>
    </font>
    <font>
      <sz val="8"/>
      <color indexed="8"/>
      <name val="Calibri"/>
      <family val="2"/>
    </font>
    <font>
      <b/>
      <sz val="9"/>
      <color indexed="8"/>
      <name val="Calibri"/>
      <family val="2"/>
    </font>
    <font>
      <i/>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9"/>
      <color theme="1"/>
      <name val="Calibri"/>
      <family val="2"/>
    </font>
    <font>
      <sz val="12"/>
      <color theme="1"/>
      <name val="Calibri"/>
      <family val="2"/>
    </font>
    <font>
      <sz val="8"/>
      <color theme="1"/>
      <name val="Calibri"/>
      <family val="2"/>
    </font>
    <font>
      <b/>
      <sz val="9"/>
      <color theme="1"/>
      <name val="Calibri"/>
      <family val="2"/>
    </font>
    <font>
      <b/>
      <sz val="12"/>
      <color theme="1"/>
      <name val="Calibri"/>
      <family val="2"/>
    </font>
    <font>
      <sz val="10"/>
      <color theme="1"/>
      <name val="Calibri"/>
      <family val="2"/>
    </font>
    <font>
      <i/>
      <sz val="9"/>
      <color theme="1"/>
      <name val="Calibri"/>
      <family val="2"/>
    </font>
    <font>
      <sz val="16"/>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14999000728130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thin"/>
      <right/>
      <top/>
      <bottom/>
    </border>
    <border>
      <left/>
      <right/>
      <top style="thin"/>
      <bottom/>
    </border>
    <border>
      <left/>
      <right/>
      <top/>
      <bottom style="thin"/>
    </border>
    <border>
      <left style="thin"/>
      <right style="thin"/>
      <top/>
      <bottom style="thin"/>
    </border>
    <border>
      <left style="thin"/>
      <right style="thin"/>
      <top style="thin"/>
      <bottom>
        <color indexed="63"/>
      </bottom>
    </border>
    <border>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18">
    <xf numFmtId="0" fontId="0" fillId="0" borderId="0" xfId="0" applyFont="1" applyAlignment="1">
      <alignment/>
    </xf>
    <xf numFmtId="0" fontId="44" fillId="33" borderId="0" xfId="0" applyFont="1" applyFill="1" applyAlignment="1">
      <alignment horizontal="center" wrapText="1"/>
    </xf>
    <xf numFmtId="0" fontId="45" fillId="33" borderId="0" xfId="0" applyFont="1" applyFill="1" applyBorder="1" applyAlignment="1">
      <alignment horizontal="left" vertical="center" wrapText="1"/>
    </xf>
    <xf numFmtId="0" fontId="3" fillId="0" borderId="0" xfId="55" applyFont="1" applyFill="1" applyBorder="1" applyAlignment="1">
      <alignment horizontal="left"/>
      <protection/>
    </xf>
    <xf numFmtId="0" fontId="46" fillId="0" borderId="0" xfId="0" applyFont="1" applyBorder="1" applyAlignment="1">
      <alignment horizontal="left"/>
    </xf>
    <xf numFmtId="0" fontId="0" fillId="0" borderId="0" xfId="0" applyAlignment="1">
      <alignment wrapText="1"/>
    </xf>
    <xf numFmtId="0" fontId="4" fillId="34" borderId="10" xfId="55" applyFont="1" applyFill="1" applyBorder="1" applyAlignment="1">
      <alignment horizontal="center" wrapText="1"/>
      <protection/>
    </xf>
    <xf numFmtId="0" fontId="0" fillId="0" borderId="10" xfId="0" applyBorder="1" applyAlignment="1">
      <alignment/>
    </xf>
    <xf numFmtId="0" fontId="0" fillId="0" borderId="10" xfId="0" applyBorder="1" applyAlignment="1">
      <alignment horizontal="center"/>
    </xf>
    <xf numFmtId="164" fontId="0" fillId="0" borderId="10" xfId="44" applyNumberFormat="1" applyFont="1" applyBorder="1" applyAlignment="1">
      <alignment/>
    </xf>
    <xf numFmtId="0" fontId="0" fillId="0" borderId="10" xfId="0" applyNumberFormat="1" applyBorder="1" applyAlignment="1">
      <alignment/>
    </xf>
    <xf numFmtId="9" fontId="0" fillId="0" borderId="10" xfId="0" applyNumberFormat="1" applyFont="1" applyBorder="1" applyAlignment="1">
      <alignment/>
    </xf>
    <xf numFmtId="14" fontId="0" fillId="0" borderId="10" xfId="0" applyNumberFormat="1" applyBorder="1" applyAlignment="1">
      <alignment/>
    </xf>
    <xf numFmtId="0" fontId="0" fillId="0" borderId="10" xfId="44" applyNumberFormat="1" applyFont="1" applyBorder="1" applyAlignment="1">
      <alignment/>
    </xf>
    <xf numFmtId="9" fontId="0" fillId="0" borderId="10" xfId="0" applyNumberFormat="1" applyBorder="1" applyAlignment="1">
      <alignment/>
    </xf>
    <xf numFmtId="0" fontId="44" fillId="33" borderId="11" xfId="0" applyFont="1" applyFill="1" applyBorder="1" applyAlignment="1">
      <alignment vertical="top" wrapText="1"/>
    </xf>
    <xf numFmtId="164" fontId="44" fillId="33" borderId="12" xfId="44" applyNumberFormat="1" applyFont="1" applyFill="1" applyBorder="1" applyAlignment="1">
      <alignment vertical="top" wrapText="1"/>
    </xf>
    <xf numFmtId="0" fontId="44" fillId="0" borderId="11" xfId="0" applyFont="1" applyBorder="1" applyAlignment="1">
      <alignment vertical="top"/>
    </xf>
    <xf numFmtId="14" fontId="0" fillId="35" borderId="13" xfId="0" applyNumberFormat="1" applyFont="1" applyFill="1" applyBorder="1" applyAlignment="1">
      <alignment/>
    </xf>
    <xf numFmtId="0" fontId="47" fillId="35" borderId="12" xfId="0" applyFont="1" applyFill="1" applyBorder="1" applyAlignment="1">
      <alignment wrapText="1"/>
    </xf>
    <xf numFmtId="0" fontId="48" fillId="33" borderId="14" xfId="0" applyFont="1" applyFill="1" applyBorder="1" applyAlignment="1">
      <alignment horizontal="right" vertical="top" wrapText="1"/>
    </xf>
    <xf numFmtId="0" fontId="48" fillId="33" borderId="0" xfId="0" applyFont="1" applyFill="1" applyBorder="1" applyAlignment="1">
      <alignment horizontal="right" vertical="top" wrapText="1"/>
    </xf>
    <xf numFmtId="0" fontId="48" fillId="33" borderId="0" xfId="0" applyFont="1" applyFill="1" applyBorder="1" applyAlignment="1">
      <alignment vertical="top" wrapText="1"/>
    </xf>
    <xf numFmtId="164" fontId="42" fillId="33" borderId="0" xfId="44" applyNumberFormat="1" applyFont="1" applyFill="1" applyBorder="1" applyAlignment="1">
      <alignment vertical="top" wrapText="1"/>
    </xf>
    <xf numFmtId="0" fontId="48" fillId="33" borderId="15" xfId="0" applyFont="1" applyFill="1" applyBorder="1" applyAlignment="1">
      <alignment horizontal="right" vertical="top" wrapText="1"/>
    </xf>
    <xf numFmtId="0" fontId="45" fillId="0" borderId="15" xfId="0" applyFont="1" applyBorder="1" applyAlignment="1">
      <alignment vertical="top"/>
    </xf>
    <xf numFmtId="14" fontId="0" fillId="0" borderId="0" xfId="0" applyNumberFormat="1" applyFont="1" applyBorder="1" applyAlignment="1">
      <alignment/>
    </xf>
    <xf numFmtId="0" fontId="47" fillId="33" borderId="0" xfId="0" applyFont="1" applyFill="1" applyBorder="1" applyAlignment="1">
      <alignment wrapText="1"/>
    </xf>
    <xf numFmtId="0" fontId="3" fillId="0" borderId="14" xfId="55" applyFont="1" applyFill="1" applyBorder="1" applyAlignment="1">
      <alignment horizontal="left" wrapText="1"/>
      <protection/>
    </xf>
    <xf numFmtId="0" fontId="3" fillId="0" borderId="0" xfId="55" applyFont="1" applyFill="1" applyBorder="1" applyAlignment="1">
      <alignment horizontal="left" wrapText="1"/>
      <protection/>
    </xf>
    <xf numFmtId="0" fontId="1" fillId="0" borderId="10" xfId="55" applyFont="1" applyFill="1" applyBorder="1" applyAlignment="1">
      <alignment horizontal="right" wrapText="1"/>
      <protection/>
    </xf>
    <xf numFmtId="0" fontId="0" fillId="0" borderId="13" xfId="0" applyBorder="1" applyAlignment="1">
      <alignment/>
    </xf>
    <xf numFmtId="0" fontId="44" fillId="33" borderId="11" xfId="0" applyFont="1" applyFill="1" applyBorder="1" applyAlignment="1">
      <alignment horizontal="right" vertical="top" wrapText="1"/>
    </xf>
    <xf numFmtId="0" fontId="44" fillId="33" borderId="12" xfId="0" applyFont="1" applyFill="1" applyBorder="1" applyAlignment="1">
      <alignment horizontal="right" vertical="top" wrapText="1"/>
    </xf>
    <xf numFmtId="0" fontId="47" fillId="33" borderId="0" xfId="0" applyFont="1" applyFill="1" applyBorder="1" applyAlignment="1">
      <alignment horizontal="left" wrapText="1"/>
    </xf>
    <xf numFmtId="0" fontId="45" fillId="33" borderId="0" xfId="0" applyFont="1" applyFill="1" applyBorder="1" applyAlignment="1">
      <alignment horizontal="left" vertical="center" wrapText="1"/>
    </xf>
    <xf numFmtId="0" fontId="47" fillId="33" borderId="0" xfId="0" applyFont="1" applyFill="1" applyBorder="1" applyAlignment="1">
      <alignment horizontal="left" wrapText="1"/>
    </xf>
    <xf numFmtId="0" fontId="44" fillId="33" borderId="11" xfId="0" applyFont="1" applyFill="1" applyBorder="1" applyAlignment="1">
      <alignment horizontal="right" vertical="top" wrapText="1"/>
    </xf>
    <xf numFmtId="0" fontId="44" fillId="33" borderId="0" xfId="0" applyFont="1" applyFill="1" applyAlignment="1">
      <alignment horizontal="center" wrapText="1"/>
    </xf>
    <xf numFmtId="0" fontId="45" fillId="33" borderId="0" xfId="0" applyFont="1" applyFill="1" applyBorder="1" applyAlignment="1">
      <alignment horizontal="left" vertical="center" wrapText="1"/>
    </xf>
    <xf numFmtId="165" fontId="0" fillId="0" borderId="10" xfId="42" applyNumberFormat="1" applyFont="1" applyBorder="1" applyAlignment="1">
      <alignment/>
    </xf>
    <xf numFmtId="165" fontId="44" fillId="0" borderId="11" xfId="0" applyNumberFormat="1" applyFont="1" applyBorder="1" applyAlignment="1">
      <alignment vertical="top"/>
    </xf>
    <xf numFmtId="0" fontId="3" fillId="0" borderId="13" xfId="55" applyFont="1" applyFill="1" applyBorder="1" applyAlignment="1">
      <alignment horizontal="left" wrapText="1"/>
      <protection/>
    </xf>
    <xf numFmtId="0" fontId="3" fillId="0" borderId="11" xfId="55" applyFont="1" applyFill="1" applyBorder="1" applyAlignment="1">
      <alignment horizontal="left" wrapText="1"/>
      <protection/>
    </xf>
    <xf numFmtId="0" fontId="46" fillId="0" borderId="11" xfId="0" applyFont="1" applyBorder="1" applyAlignment="1">
      <alignment horizontal="left"/>
    </xf>
    <xf numFmtId="9" fontId="0" fillId="0" borderId="10" xfId="0" applyNumberFormat="1" applyBorder="1" applyAlignment="1">
      <alignment vertical="top"/>
    </xf>
    <xf numFmtId="0" fontId="47" fillId="33" borderId="0" xfId="0" applyFont="1" applyFill="1" applyBorder="1" applyAlignment="1">
      <alignment horizontal="left" wrapText="1"/>
    </xf>
    <xf numFmtId="0" fontId="44" fillId="33" borderId="11" xfId="0" applyFont="1" applyFill="1" applyBorder="1" applyAlignment="1">
      <alignment horizontal="right" vertical="top" wrapText="1"/>
    </xf>
    <xf numFmtId="0" fontId="44" fillId="33" borderId="0" xfId="0" applyFont="1" applyFill="1" applyAlignment="1">
      <alignment horizontal="center" wrapText="1"/>
    </xf>
    <xf numFmtId="0" fontId="45" fillId="33" borderId="0" xfId="0" applyFont="1" applyFill="1" applyBorder="1" applyAlignment="1">
      <alignment horizontal="left" vertical="center" wrapText="1"/>
    </xf>
    <xf numFmtId="0" fontId="1" fillId="0" borderId="10" xfId="55" applyFont="1" applyFill="1" applyBorder="1" applyAlignment="1">
      <alignment horizontal="right" wrapText="1"/>
      <protection/>
    </xf>
    <xf numFmtId="164" fontId="0" fillId="0" borderId="0" xfId="0" applyNumberFormat="1" applyAlignment="1">
      <alignment/>
    </xf>
    <xf numFmtId="0" fontId="45" fillId="33" borderId="0" xfId="0" applyFont="1" applyFill="1" applyBorder="1" applyAlignment="1">
      <alignment horizontal="left" vertical="center" wrapText="1"/>
    </xf>
    <xf numFmtId="0" fontId="0" fillId="0" borderId="16" xfId="0" applyBorder="1" applyAlignment="1">
      <alignment/>
    </xf>
    <xf numFmtId="164" fontId="42" fillId="33" borderId="16" xfId="0" applyNumberFormat="1" applyFont="1" applyFill="1" applyBorder="1" applyAlignment="1">
      <alignment horizontal="right" wrapText="1"/>
    </xf>
    <xf numFmtId="0" fontId="0" fillId="0" borderId="16" xfId="0" applyBorder="1" applyAlignment="1">
      <alignment wrapText="1"/>
    </xf>
    <xf numFmtId="164" fontId="0" fillId="33" borderId="16" xfId="0" applyNumberFormat="1" applyFill="1" applyBorder="1" applyAlignment="1">
      <alignment horizontal="center" wrapText="1"/>
    </xf>
    <xf numFmtId="0" fontId="0" fillId="0" borderId="10" xfId="0" applyFill="1" applyBorder="1" applyAlignment="1">
      <alignment/>
    </xf>
    <xf numFmtId="0" fontId="0" fillId="0" borderId="10" xfId="0" applyFill="1" applyBorder="1" applyAlignment="1">
      <alignment horizontal="center"/>
    </xf>
    <xf numFmtId="164" fontId="0" fillId="0" borderId="10" xfId="44" applyNumberFormat="1" applyFont="1" applyFill="1" applyBorder="1" applyAlignment="1">
      <alignment/>
    </xf>
    <xf numFmtId="0" fontId="0" fillId="0" borderId="10" xfId="0" applyNumberFormat="1" applyFill="1" applyBorder="1" applyAlignment="1">
      <alignment/>
    </xf>
    <xf numFmtId="165" fontId="0" fillId="0" borderId="10" xfId="42" applyNumberFormat="1" applyFont="1" applyFill="1" applyBorder="1" applyAlignment="1">
      <alignment/>
    </xf>
    <xf numFmtId="9" fontId="0" fillId="0" borderId="10" xfId="0" applyNumberFormat="1" applyFont="1" applyFill="1" applyBorder="1" applyAlignment="1">
      <alignment/>
    </xf>
    <xf numFmtId="14" fontId="0" fillId="0" borderId="10" xfId="0" applyNumberFormat="1" applyFill="1" applyBorder="1" applyAlignment="1">
      <alignment/>
    </xf>
    <xf numFmtId="0" fontId="0" fillId="0" borderId="10" xfId="0" applyFill="1" applyBorder="1" applyAlignment="1">
      <alignment horizontal="center" wrapText="1"/>
    </xf>
    <xf numFmtId="0" fontId="0" fillId="0" borderId="10" xfId="0" applyFill="1" applyBorder="1" applyAlignment="1">
      <alignment wrapText="1"/>
    </xf>
    <xf numFmtId="0" fontId="0" fillId="0" borderId="10" xfId="44" applyNumberFormat="1" applyFont="1" applyFill="1" applyBorder="1" applyAlignment="1">
      <alignment/>
    </xf>
    <xf numFmtId="0" fontId="0" fillId="0" borderId="10" xfId="42" applyNumberFormat="1" applyFont="1" applyFill="1" applyBorder="1" applyAlignment="1">
      <alignment horizontal="center"/>
    </xf>
    <xf numFmtId="0" fontId="0" fillId="0" borderId="17" xfId="0" applyFill="1" applyBorder="1" applyAlignment="1">
      <alignment/>
    </xf>
    <xf numFmtId="0" fontId="0" fillId="0" borderId="17" xfId="0" applyFill="1" applyBorder="1" applyAlignment="1">
      <alignment horizontal="center"/>
    </xf>
    <xf numFmtId="164" fontId="0" fillId="0" borderId="17" xfId="44" applyNumberFormat="1" applyFont="1" applyFill="1" applyBorder="1" applyAlignment="1">
      <alignment/>
    </xf>
    <xf numFmtId="0" fontId="0" fillId="0" borderId="17" xfId="0" applyNumberFormat="1" applyFill="1" applyBorder="1" applyAlignment="1">
      <alignment/>
    </xf>
    <xf numFmtId="9" fontId="0" fillId="0" borderId="17" xfId="0" applyNumberFormat="1" applyFont="1" applyFill="1" applyBorder="1" applyAlignment="1">
      <alignment/>
    </xf>
    <xf numFmtId="14" fontId="0" fillId="0" borderId="17" xfId="0" applyNumberFormat="1" applyFill="1" applyBorder="1" applyAlignment="1">
      <alignment/>
    </xf>
    <xf numFmtId="0" fontId="0" fillId="0" borderId="17" xfId="0" applyFill="1" applyBorder="1" applyAlignment="1">
      <alignment horizontal="center" wrapText="1"/>
    </xf>
    <xf numFmtId="0" fontId="0" fillId="0" borderId="17" xfId="0" applyFill="1" applyBorder="1" applyAlignment="1">
      <alignment wrapText="1"/>
    </xf>
    <xf numFmtId="0" fontId="0" fillId="0" borderId="18" xfId="0" applyFill="1" applyBorder="1" applyAlignment="1">
      <alignment/>
    </xf>
    <xf numFmtId="0" fontId="0" fillId="0" borderId="18" xfId="0" applyFill="1" applyBorder="1" applyAlignment="1">
      <alignment horizontal="center"/>
    </xf>
    <xf numFmtId="0" fontId="44" fillId="0" borderId="10" xfId="0" applyFont="1" applyFill="1" applyBorder="1" applyAlignment="1">
      <alignment horizontal="right" vertical="top" wrapText="1"/>
    </xf>
    <xf numFmtId="0" fontId="45" fillId="0" borderId="0" xfId="0" applyFont="1" applyBorder="1" applyAlignment="1">
      <alignment vertical="top"/>
    </xf>
    <xf numFmtId="0" fontId="0" fillId="0" borderId="0" xfId="0" applyAlignment="1">
      <alignment horizontal="center" wrapText="1"/>
    </xf>
    <xf numFmtId="0" fontId="0" fillId="0" borderId="0" xfId="0" applyBorder="1" applyAlignment="1">
      <alignment/>
    </xf>
    <xf numFmtId="0" fontId="0" fillId="0" borderId="0" xfId="0" applyBorder="1" applyAlignment="1">
      <alignment horizontal="center"/>
    </xf>
    <xf numFmtId="164" fontId="0" fillId="0" borderId="0" xfId="44" applyNumberFormat="1" applyFont="1" applyBorder="1" applyAlignment="1">
      <alignment/>
    </xf>
    <xf numFmtId="0" fontId="1" fillId="0" borderId="10" xfId="55" applyFont="1" applyFill="1" applyBorder="1" applyAlignment="1">
      <alignment horizontal="right" wrapText="1"/>
      <protection/>
    </xf>
    <xf numFmtId="9" fontId="0" fillId="0" borderId="10" xfId="0" applyNumberFormat="1" applyFill="1" applyBorder="1" applyAlignment="1">
      <alignment vertical="top"/>
    </xf>
    <xf numFmtId="9" fontId="0" fillId="0" borderId="10" xfId="0" applyNumberFormat="1" applyFill="1" applyBorder="1" applyAlignment="1">
      <alignment/>
    </xf>
    <xf numFmtId="0" fontId="44" fillId="33" borderId="10" xfId="0" applyFont="1" applyFill="1" applyBorder="1" applyAlignment="1">
      <alignment wrapText="1"/>
    </xf>
    <xf numFmtId="0" fontId="3" fillId="0" borderId="16" xfId="55" applyFont="1" applyFill="1" applyBorder="1" applyAlignment="1">
      <alignment horizontal="left"/>
      <protection/>
    </xf>
    <xf numFmtId="164" fontId="42" fillId="0" borderId="10" xfId="44" applyNumberFormat="1" applyFont="1" applyFill="1" applyBorder="1" applyAlignment="1">
      <alignment/>
    </xf>
    <xf numFmtId="164" fontId="42" fillId="33" borderId="12" xfId="44" applyNumberFormat="1" applyFont="1" applyFill="1" applyBorder="1" applyAlignment="1">
      <alignment vertical="top" wrapText="1"/>
    </xf>
    <xf numFmtId="0" fontId="47" fillId="33" borderId="0" xfId="0" applyFont="1" applyFill="1" applyBorder="1" applyAlignment="1">
      <alignment horizontal="left" wrapText="1"/>
    </xf>
    <xf numFmtId="0" fontId="44" fillId="33" borderId="11" xfId="0" applyFont="1" applyFill="1" applyBorder="1" applyAlignment="1">
      <alignment horizontal="right" vertical="top" wrapText="1"/>
    </xf>
    <xf numFmtId="0" fontId="44" fillId="33" borderId="0" xfId="0" applyFont="1" applyFill="1" applyAlignment="1">
      <alignment horizontal="center" wrapText="1"/>
    </xf>
    <xf numFmtId="0" fontId="45" fillId="33" borderId="0" xfId="0" applyFont="1" applyFill="1" applyBorder="1" applyAlignment="1">
      <alignment horizontal="left" vertical="center" wrapText="1"/>
    </xf>
    <xf numFmtId="0" fontId="46" fillId="0" borderId="16" xfId="0" applyFont="1" applyBorder="1" applyAlignment="1">
      <alignment horizontal="left"/>
    </xf>
    <xf numFmtId="0" fontId="0" fillId="0" borderId="19" xfId="0" applyBorder="1" applyAlignment="1">
      <alignment wrapText="1"/>
    </xf>
    <xf numFmtId="164" fontId="49" fillId="33" borderId="10" xfId="0" applyNumberFormat="1" applyFont="1" applyFill="1" applyBorder="1" applyAlignment="1">
      <alignment wrapText="1"/>
    </xf>
    <xf numFmtId="0" fontId="4" fillId="36" borderId="10" xfId="55" applyFont="1" applyFill="1" applyBorder="1" applyAlignment="1">
      <alignment horizontal="center" wrapText="1"/>
      <protection/>
    </xf>
    <xf numFmtId="0" fontId="4" fillId="36" borderId="17" xfId="55" applyFont="1" applyFill="1" applyBorder="1" applyAlignment="1">
      <alignment horizontal="center" wrapText="1"/>
      <protection/>
    </xf>
    <xf numFmtId="0" fontId="50" fillId="35" borderId="10" xfId="0" applyFont="1" applyFill="1" applyBorder="1" applyAlignment="1">
      <alignment horizontal="center" wrapText="1"/>
    </xf>
    <xf numFmtId="0" fontId="50" fillId="35" borderId="10" xfId="0" applyFont="1" applyFill="1" applyBorder="1" applyAlignment="1">
      <alignment horizontal="center" wrapText="1"/>
    </xf>
    <xf numFmtId="0" fontId="44" fillId="35" borderId="10" xfId="0" applyFont="1" applyFill="1" applyBorder="1" applyAlignment="1">
      <alignment wrapText="1"/>
    </xf>
    <xf numFmtId="9" fontId="0" fillId="35" borderId="13" xfId="0" applyNumberFormat="1" applyFill="1" applyBorder="1" applyAlignment="1">
      <alignment/>
    </xf>
    <xf numFmtId="14" fontId="0" fillId="35" borderId="11" xfId="0" applyNumberFormat="1" applyFill="1" applyBorder="1" applyAlignment="1">
      <alignment/>
    </xf>
    <xf numFmtId="0" fontId="0" fillId="35" borderId="11" xfId="0" applyFill="1" applyBorder="1" applyAlignment="1">
      <alignment horizontal="center"/>
    </xf>
    <xf numFmtId="0" fontId="0" fillId="35" borderId="12" xfId="0" applyFill="1" applyBorder="1" applyAlignment="1">
      <alignment/>
    </xf>
    <xf numFmtId="0" fontId="0" fillId="37" borderId="10" xfId="0" applyFill="1" applyBorder="1" applyAlignment="1">
      <alignment/>
    </xf>
    <xf numFmtId="0" fontId="0" fillId="37" borderId="10" xfId="0" applyFill="1" applyBorder="1" applyAlignment="1">
      <alignment horizontal="center"/>
    </xf>
    <xf numFmtId="164" fontId="0" fillId="37" borderId="10" xfId="44" applyNumberFormat="1" applyFont="1" applyFill="1" applyBorder="1" applyAlignment="1">
      <alignment/>
    </xf>
    <xf numFmtId="0" fontId="0" fillId="37" borderId="10" xfId="0" applyNumberFormat="1" applyFill="1" applyBorder="1" applyAlignment="1">
      <alignment/>
    </xf>
    <xf numFmtId="9" fontId="0" fillId="37" borderId="10" xfId="0" applyNumberFormat="1" applyFont="1" applyFill="1" applyBorder="1" applyAlignment="1">
      <alignment/>
    </xf>
    <xf numFmtId="14" fontId="0" fillId="37" borderId="10" xfId="0" applyNumberFormat="1" applyFill="1" applyBorder="1" applyAlignment="1">
      <alignment/>
    </xf>
    <xf numFmtId="9" fontId="0" fillId="37" borderId="10" xfId="0" applyNumberFormat="1" applyFill="1" applyBorder="1" applyAlignment="1">
      <alignment/>
    </xf>
    <xf numFmtId="0" fontId="1" fillId="37" borderId="10" xfId="55" applyFont="1" applyFill="1" applyBorder="1" applyAlignment="1">
      <alignment horizontal="right" wrapText="1"/>
      <protection/>
    </xf>
    <xf numFmtId="0" fontId="0" fillId="37" borderId="10" xfId="44" applyNumberFormat="1" applyFont="1" applyFill="1" applyBorder="1" applyAlignment="1">
      <alignment/>
    </xf>
    <xf numFmtId="165" fontId="0" fillId="37" borderId="10" xfId="42" applyNumberFormat="1" applyFont="1" applyFill="1" applyBorder="1" applyAlignment="1">
      <alignment/>
    </xf>
    <xf numFmtId="0" fontId="5" fillId="0" borderId="10" xfId="55" applyFont="1" applyFill="1" applyBorder="1" applyAlignment="1">
      <alignment horizontal="right" wrapText="1"/>
      <protection/>
    </xf>
    <xf numFmtId="164" fontId="0" fillId="0" borderId="0" xfId="0" applyNumberFormat="1" applyAlignment="1">
      <alignment wrapText="1"/>
    </xf>
    <xf numFmtId="0" fontId="1" fillId="0" borderId="0" xfId="55" applyFont="1" applyFill="1" applyBorder="1" applyAlignment="1">
      <alignment horizontal="right" wrapText="1"/>
      <protection/>
    </xf>
    <xf numFmtId="9" fontId="0" fillId="0" borderId="0" xfId="0" applyNumberFormat="1" applyBorder="1" applyAlignment="1">
      <alignment vertical="top"/>
    </xf>
    <xf numFmtId="14" fontId="0" fillId="0" borderId="0" xfId="0" applyNumberFormat="1" applyBorder="1" applyAlignment="1">
      <alignment/>
    </xf>
    <xf numFmtId="0" fontId="0" fillId="0" borderId="16" xfId="0" applyBorder="1" applyAlignment="1">
      <alignment/>
    </xf>
    <xf numFmtId="164" fontId="42" fillId="33" borderId="16" xfId="0" applyNumberFormat="1" applyFont="1" applyFill="1" applyBorder="1" applyAlignment="1">
      <alignment horizontal="right" wrapText="1"/>
    </xf>
    <xf numFmtId="0" fontId="0" fillId="0" borderId="16" xfId="0" applyBorder="1" applyAlignment="1">
      <alignment wrapText="1"/>
    </xf>
    <xf numFmtId="0" fontId="45" fillId="33" borderId="0" xfId="0" applyFont="1" applyFill="1" applyBorder="1" applyAlignment="1">
      <alignment horizontal="left" vertical="center" wrapText="1"/>
    </xf>
    <xf numFmtId="164" fontId="49" fillId="33" borderId="13" xfId="0" applyNumberFormat="1" applyFont="1" applyFill="1" applyBorder="1" applyAlignment="1">
      <alignment wrapText="1"/>
    </xf>
    <xf numFmtId="164" fontId="0" fillId="0" borderId="17" xfId="44" applyNumberFormat="1" applyFont="1" applyFill="1" applyBorder="1" applyAlignment="1">
      <alignment/>
    </xf>
    <xf numFmtId="164" fontId="0" fillId="0" borderId="10" xfId="44" applyNumberFormat="1" applyFont="1" applyFill="1" applyBorder="1" applyAlignment="1">
      <alignment/>
    </xf>
    <xf numFmtId="164" fontId="0" fillId="0" borderId="10" xfId="44" applyNumberFormat="1" applyFont="1" applyFill="1" applyBorder="1" applyAlignment="1">
      <alignment/>
    </xf>
    <xf numFmtId="1" fontId="0" fillId="37" borderId="10" xfId="44" applyNumberFormat="1" applyFont="1" applyFill="1" applyBorder="1" applyAlignment="1">
      <alignment/>
    </xf>
    <xf numFmtId="1" fontId="0" fillId="0" borderId="10" xfId="44" applyNumberFormat="1" applyFont="1" applyFill="1" applyBorder="1" applyAlignment="1">
      <alignment/>
    </xf>
    <xf numFmtId="0" fontId="45" fillId="33" borderId="0" xfId="0" applyFont="1" applyFill="1" applyBorder="1" applyAlignment="1">
      <alignment horizontal="left" vertical="center" wrapText="1"/>
    </xf>
    <xf numFmtId="0" fontId="0" fillId="0" borderId="16" xfId="0" applyBorder="1" applyAlignment="1">
      <alignment/>
    </xf>
    <xf numFmtId="164" fontId="42" fillId="33" borderId="16" xfId="0" applyNumberFormat="1" applyFont="1" applyFill="1" applyBorder="1" applyAlignment="1">
      <alignment horizontal="right" wrapText="1"/>
    </xf>
    <xf numFmtId="0" fontId="0" fillId="0" borderId="16" xfId="0" applyBorder="1" applyAlignment="1">
      <alignment wrapText="1"/>
    </xf>
    <xf numFmtId="42" fontId="0" fillId="0" borderId="10" xfId="44" applyNumberFormat="1" applyFont="1" applyFill="1" applyBorder="1" applyAlignment="1">
      <alignment/>
    </xf>
    <xf numFmtId="0" fontId="0" fillId="37" borderId="17" xfId="0" applyFill="1" applyBorder="1" applyAlignment="1">
      <alignment/>
    </xf>
    <xf numFmtId="0" fontId="0" fillId="37" borderId="17" xfId="0" applyFill="1" applyBorder="1" applyAlignment="1">
      <alignment horizontal="center"/>
    </xf>
    <xf numFmtId="164" fontId="0" fillId="37" borderId="17" xfId="44" applyNumberFormat="1" applyFont="1" applyFill="1" applyBorder="1" applyAlignment="1">
      <alignment/>
    </xf>
    <xf numFmtId="164" fontId="0" fillId="37" borderId="17" xfId="44" applyNumberFormat="1" applyFont="1" applyFill="1" applyBorder="1" applyAlignment="1">
      <alignment/>
    </xf>
    <xf numFmtId="0" fontId="0" fillId="37" borderId="17" xfId="0" applyNumberFormat="1" applyFill="1" applyBorder="1" applyAlignment="1">
      <alignment/>
    </xf>
    <xf numFmtId="9" fontId="0" fillId="37" borderId="17" xfId="0" applyNumberFormat="1" applyFont="1" applyFill="1" applyBorder="1" applyAlignment="1">
      <alignment/>
    </xf>
    <xf numFmtId="14" fontId="0" fillId="37" borderId="17" xfId="0" applyNumberFormat="1" applyFill="1" applyBorder="1" applyAlignment="1">
      <alignment/>
    </xf>
    <xf numFmtId="0" fontId="0" fillId="37" borderId="18" xfId="0" applyFill="1" applyBorder="1" applyAlignment="1">
      <alignment/>
    </xf>
    <xf numFmtId="0" fontId="0" fillId="37" borderId="18" xfId="0" applyFill="1" applyBorder="1" applyAlignment="1">
      <alignment horizontal="center"/>
    </xf>
    <xf numFmtId="0" fontId="1" fillId="37" borderId="10" xfId="55" applyFont="1" applyFill="1" applyBorder="1" applyAlignment="1">
      <alignment horizontal="right" wrapText="1"/>
      <protection/>
    </xf>
    <xf numFmtId="9" fontId="0" fillId="37" borderId="10" xfId="0" applyNumberFormat="1" applyFill="1" applyBorder="1" applyAlignment="1">
      <alignment vertical="top"/>
    </xf>
    <xf numFmtId="0" fontId="49" fillId="33" borderId="0" xfId="0" applyFont="1" applyFill="1" applyAlignment="1">
      <alignment horizontal="center" wrapText="1"/>
    </xf>
    <xf numFmtId="0" fontId="44" fillId="33" borderId="0" xfId="0" applyFont="1" applyFill="1" applyAlignment="1">
      <alignment horizontal="center" wrapText="1"/>
    </xf>
    <xf numFmtId="0" fontId="45" fillId="33" borderId="0" xfId="0" applyFont="1" applyFill="1" applyBorder="1" applyAlignment="1">
      <alignment horizontal="left" vertical="center" wrapText="1"/>
    </xf>
    <xf numFmtId="164" fontId="0" fillId="33" borderId="16" xfId="0" applyNumberFormat="1" applyFont="1" applyFill="1" applyBorder="1" applyAlignment="1">
      <alignment horizontal="center" wrapText="1"/>
    </xf>
    <xf numFmtId="0" fontId="0" fillId="0" borderId="16" xfId="0" applyBorder="1" applyAlignment="1">
      <alignment/>
    </xf>
    <xf numFmtId="164" fontId="42" fillId="33" borderId="16" xfId="0" applyNumberFormat="1" applyFont="1" applyFill="1" applyBorder="1" applyAlignment="1">
      <alignment horizontal="right" wrapText="1"/>
    </xf>
    <xf numFmtId="0" fontId="0" fillId="0" borderId="16" xfId="0" applyBorder="1" applyAlignment="1">
      <alignment wrapText="1"/>
    </xf>
    <xf numFmtId="0" fontId="51" fillId="33" borderId="0" xfId="0" applyFont="1" applyFill="1" applyBorder="1" applyAlignment="1">
      <alignment horizontal="left" vertical="center" wrapText="1"/>
    </xf>
    <xf numFmtId="0" fontId="0" fillId="0" borderId="0" xfId="0" applyAlignment="1">
      <alignment horizontal="left" vertical="center" wrapText="1"/>
    </xf>
    <xf numFmtId="0" fontId="47" fillId="33" borderId="15" xfId="0" applyFont="1" applyFill="1" applyBorder="1" applyAlignment="1">
      <alignment horizontal="left" wrapText="1"/>
    </xf>
    <xf numFmtId="0" fontId="47" fillId="33" borderId="0" xfId="0" applyFont="1" applyFill="1" applyBorder="1" applyAlignment="1">
      <alignment horizontal="left" wrapText="1"/>
    </xf>
    <xf numFmtId="0" fontId="44" fillId="33" borderId="13" xfId="0" applyFont="1" applyFill="1" applyBorder="1" applyAlignment="1">
      <alignment horizontal="right" vertical="top" wrapText="1"/>
    </xf>
    <xf numFmtId="0" fontId="44" fillId="0" borderId="11" xfId="0" applyFont="1" applyBorder="1" applyAlignment="1">
      <alignment horizontal="right" vertical="top" wrapText="1"/>
    </xf>
    <xf numFmtId="0" fontId="44" fillId="0" borderId="11" xfId="0" applyFont="1" applyBorder="1" applyAlignment="1">
      <alignment/>
    </xf>
    <xf numFmtId="0" fontId="44" fillId="33" borderId="11" xfId="0" applyFont="1" applyFill="1" applyBorder="1" applyAlignment="1">
      <alignment horizontal="right" vertical="top" wrapText="1"/>
    </xf>
    <xf numFmtId="0" fontId="0" fillId="0" borderId="13" xfId="0" applyFill="1" applyBorder="1" applyAlignment="1">
      <alignment horizontal="center"/>
    </xf>
    <xf numFmtId="0" fontId="0" fillId="0" borderId="11" xfId="0" applyBorder="1" applyAlignment="1">
      <alignment/>
    </xf>
    <xf numFmtId="0" fontId="0" fillId="0" borderId="12" xfId="0" applyBorder="1" applyAlignment="1">
      <alignment/>
    </xf>
    <xf numFmtId="0" fontId="49" fillId="33" borderId="13" xfId="0" applyFont="1" applyFill="1" applyBorder="1" applyAlignment="1">
      <alignment horizontal="center" vertical="center" wrapText="1"/>
    </xf>
    <xf numFmtId="0" fontId="46" fillId="0" borderId="11" xfId="0" applyFont="1" applyBorder="1" applyAlignment="1">
      <alignment horizontal="center" vertical="center" wrapText="1"/>
    </xf>
    <xf numFmtId="0" fontId="46" fillId="0" borderId="12" xfId="0" applyFont="1" applyBorder="1" applyAlignment="1">
      <alignment horizontal="center" vertical="center" wrapText="1"/>
    </xf>
    <xf numFmtId="0" fontId="44" fillId="35" borderId="13" xfId="0" applyFont="1" applyFill="1" applyBorder="1" applyAlignment="1">
      <alignment wrapText="1"/>
    </xf>
    <xf numFmtId="0" fontId="0" fillId="35" borderId="11" xfId="0" applyFill="1" applyBorder="1" applyAlignment="1">
      <alignment/>
    </xf>
    <xf numFmtId="0" fontId="0" fillId="35" borderId="12" xfId="0" applyFill="1" applyBorder="1" applyAlignment="1">
      <alignment/>
    </xf>
    <xf numFmtId="0" fontId="50" fillId="35" borderId="13" xfId="0" applyFont="1" applyFill="1"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3" xfId="0" applyFill="1" applyBorder="1" applyAlignment="1">
      <alignment horizontal="center" wrapText="1"/>
    </xf>
    <xf numFmtId="0" fontId="0" fillId="37" borderId="20" xfId="0" applyFill="1" applyBorder="1" applyAlignment="1">
      <alignment horizontal="center"/>
    </xf>
    <xf numFmtId="0" fontId="0" fillId="37" borderId="15" xfId="0" applyFill="1" applyBorder="1" applyAlignment="1">
      <alignment horizontal="center"/>
    </xf>
    <xf numFmtId="0" fontId="0" fillId="37" borderId="21" xfId="0" applyFill="1" applyBorder="1" applyAlignment="1">
      <alignment horizontal="center"/>
    </xf>
    <xf numFmtId="0" fontId="42" fillId="0" borderId="13" xfId="0" applyFont="1" applyFill="1" applyBorder="1" applyAlignment="1">
      <alignment horizontal="center"/>
    </xf>
    <xf numFmtId="0" fontId="42" fillId="0" borderId="11" xfId="0" applyFont="1" applyBorder="1" applyAlignment="1">
      <alignment horizontal="center"/>
    </xf>
    <xf numFmtId="0" fontId="42" fillId="0" borderId="12" xfId="0" applyFont="1" applyBorder="1" applyAlignment="1">
      <alignment horizontal="center"/>
    </xf>
    <xf numFmtId="9" fontId="0" fillId="35" borderId="13" xfId="0" applyNumberFormat="1" applyFill="1" applyBorder="1" applyAlignment="1">
      <alignment vertical="top"/>
    </xf>
    <xf numFmtId="0" fontId="52" fillId="0" borderId="13" xfId="0" applyFont="1" applyFill="1" applyBorder="1" applyAlignment="1">
      <alignment horizontal="center" vertical="center"/>
    </xf>
    <xf numFmtId="0" fontId="52" fillId="0" borderId="11" xfId="0" applyFont="1" applyBorder="1" applyAlignment="1">
      <alignment horizontal="center" vertical="center"/>
    </xf>
    <xf numFmtId="0" fontId="52" fillId="0" borderId="12" xfId="0" applyFont="1" applyBorder="1" applyAlignment="1">
      <alignment horizontal="center" vertical="center"/>
    </xf>
    <xf numFmtId="0" fontId="0" fillId="37" borderId="13" xfId="0" applyFill="1" applyBorder="1" applyAlignment="1">
      <alignment horizontal="center"/>
    </xf>
    <xf numFmtId="0" fontId="0" fillId="37" borderId="11" xfId="0" applyFill="1" applyBorder="1" applyAlignment="1">
      <alignment/>
    </xf>
    <xf numFmtId="0" fontId="0" fillId="37" borderId="12" xfId="0" applyFill="1" applyBorder="1" applyAlignment="1">
      <alignment/>
    </xf>
    <xf numFmtId="164" fontId="0" fillId="33" borderId="0" xfId="0" applyNumberFormat="1" applyFill="1" applyBorder="1" applyAlignment="1">
      <alignment horizontal="center" wrapText="1"/>
    </xf>
    <xf numFmtId="0" fontId="0" fillId="0" borderId="0" xfId="0" applyBorder="1" applyAlignment="1">
      <alignment/>
    </xf>
    <xf numFmtId="164" fontId="42" fillId="33" borderId="0" xfId="0" applyNumberFormat="1" applyFont="1" applyFill="1" applyBorder="1" applyAlignment="1">
      <alignment horizontal="right" wrapText="1"/>
    </xf>
    <xf numFmtId="0" fontId="0" fillId="0" borderId="0" xfId="0" applyBorder="1" applyAlignment="1">
      <alignment wrapText="1"/>
    </xf>
    <xf numFmtId="0" fontId="6" fillId="0" borderId="13" xfId="55" applyFont="1" applyFill="1" applyBorder="1" applyAlignment="1">
      <alignment horizontal="center" vertical="center" wrapText="1"/>
      <protection/>
    </xf>
    <xf numFmtId="0" fontId="52" fillId="0" borderId="11"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0" fillId="37" borderId="11" xfId="0" applyFill="1" applyBorder="1" applyAlignment="1">
      <alignment horizontal="center"/>
    </xf>
    <xf numFmtId="0" fontId="0" fillId="37" borderId="12" xfId="0" applyFill="1" applyBorder="1" applyAlignment="1">
      <alignment horizontal="center"/>
    </xf>
    <xf numFmtId="0" fontId="0" fillId="37" borderId="13" xfId="0" applyFill="1" applyBorder="1" applyAlignment="1">
      <alignment horizontal="center" wrapText="1"/>
    </xf>
    <xf numFmtId="0" fontId="0" fillId="37" borderId="11" xfId="0" applyFill="1" applyBorder="1" applyAlignment="1">
      <alignment wrapText="1"/>
    </xf>
    <xf numFmtId="0" fontId="0" fillId="37" borderId="12" xfId="0" applyFill="1" applyBorder="1" applyAlignment="1">
      <alignment wrapText="1"/>
    </xf>
    <xf numFmtId="0" fontId="42" fillId="33" borderId="13" xfId="0" applyFont="1" applyFill="1" applyBorder="1" applyAlignment="1">
      <alignment horizontal="center" vertical="top" wrapText="1"/>
    </xf>
    <xf numFmtId="0" fontId="0" fillId="0" borderId="11" xfId="0" applyFont="1" applyBorder="1" applyAlignment="1">
      <alignment horizontal="center"/>
    </xf>
    <xf numFmtId="0" fontId="0" fillId="0" borderId="12" xfId="0" applyFont="1" applyBorder="1" applyAlignment="1">
      <alignment horizontal="center"/>
    </xf>
    <xf numFmtId="14" fontId="43" fillId="35" borderId="13" xfId="0" applyNumberFormat="1" applyFont="1" applyFill="1" applyBorder="1" applyAlignment="1">
      <alignment/>
    </xf>
    <xf numFmtId="0" fontId="43" fillId="35" borderId="11" xfId="0" applyFont="1" applyFill="1" applyBorder="1" applyAlignment="1">
      <alignment/>
    </xf>
    <xf numFmtId="0" fontId="43" fillId="35" borderId="12" xfId="0" applyFont="1" applyFill="1" applyBorder="1" applyAlignment="1">
      <alignment/>
    </xf>
    <xf numFmtId="0" fontId="3" fillId="0" borderId="0" xfId="55" applyFont="1" applyFill="1" applyBorder="1" applyAlignment="1">
      <alignment/>
      <protection/>
    </xf>
    <xf numFmtId="164" fontId="0" fillId="33" borderId="0" xfId="0" applyNumberFormat="1" applyFont="1" applyFill="1" applyBorder="1" applyAlignment="1">
      <alignment horizontal="center" wrapText="1"/>
    </xf>
    <xf numFmtId="0" fontId="44" fillId="35" borderId="13" xfId="0" applyFont="1" applyFill="1" applyBorder="1" applyAlignment="1">
      <alignment horizontal="center" wrapText="1"/>
    </xf>
    <xf numFmtId="0" fontId="44" fillId="35" borderId="11" xfId="0" applyFont="1" applyFill="1" applyBorder="1" applyAlignment="1">
      <alignment horizontal="center" wrapText="1"/>
    </xf>
    <xf numFmtId="0" fontId="44" fillId="35" borderId="12" xfId="0" applyFont="1" applyFill="1" applyBorder="1" applyAlignment="1">
      <alignment horizontal="center" wrapText="1"/>
    </xf>
    <xf numFmtId="0" fontId="0" fillId="0" borderId="11" xfId="0" applyBorder="1" applyAlignment="1">
      <alignment wrapText="1"/>
    </xf>
    <xf numFmtId="0" fontId="0" fillId="0" borderId="12" xfId="0" applyBorder="1" applyAlignment="1">
      <alignment wrapText="1"/>
    </xf>
    <xf numFmtId="0" fontId="0" fillId="0" borderId="0" xfId="0" applyAlignment="1">
      <alignment/>
    </xf>
    <xf numFmtId="0" fontId="3" fillId="0" borderId="0" xfId="55" applyFont="1" applyFill="1" applyBorder="1" applyAlignment="1">
      <alignment horizontal="left"/>
      <protection/>
    </xf>
    <xf numFmtId="164" fontId="0" fillId="33" borderId="11" xfId="0" applyNumberFormat="1" applyFont="1" applyFill="1" applyBorder="1" applyAlignment="1">
      <alignment horizontal="center" wrapText="1"/>
    </xf>
    <xf numFmtId="164" fontId="42" fillId="33" borderId="11" xfId="0" applyNumberFormat="1" applyFont="1" applyFill="1" applyBorder="1" applyAlignment="1">
      <alignment horizontal="righ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_1"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400050</xdr:colOff>
      <xdr:row>0</xdr:row>
      <xdr:rowOff>9525</xdr:rowOff>
    </xdr:from>
    <xdr:to>
      <xdr:col>6</xdr:col>
      <xdr:colOff>95250</xdr:colOff>
      <xdr:row>0</xdr:row>
      <xdr:rowOff>838200</xdr:rowOff>
    </xdr:to>
    <xdr:pic>
      <xdr:nvPicPr>
        <xdr:cNvPr id="1" name="Picture 1" descr="TDHCA Logo"/>
        <xdr:cNvPicPr preferRelativeResize="1">
          <a:picLocks noChangeAspect="1"/>
        </xdr:cNvPicPr>
      </xdr:nvPicPr>
      <xdr:blipFill>
        <a:blip r:embed="rId1"/>
        <a:stretch>
          <a:fillRect/>
        </a:stretch>
      </xdr:blipFill>
      <xdr:spPr>
        <a:xfrm>
          <a:off x="3924300" y="9525"/>
          <a:ext cx="2790825"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361950</xdr:colOff>
      <xdr:row>0</xdr:row>
      <xdr:rowOff>85725</xdr:rowOff>
    </xdr:from>
    <xdr:to>
      <xdr:col>8</xdr:col>
      <xdr:colOff>190500</xdr:colOff>
      <xdr:row>0</xdr:row>
      <xdr:rowOff>914400</xdr:rowOff>
    </xdr:to>
    <xdr:pic>
      <xdr:nvPicPr>
        <xdr:cNvPr id="1" name="Picture 1" descr="TDHCA Logo"/>
        <xdr:cNvPicPr preferRelativeResize="1">
          <a:picLocks noChangeAspect="1"/>
        </xdr:cNvPicPr>
      </xdr:nvPicPr>
      <xdr:blipFill>
        <a:blip r:embed="rId1"/>
        <a:stretch>
          <a:fillRect/>
        </a:stretch>
      </xdr:blipFill>
      <xdr:spPr>
        <a:xfrm>
          <a:off x="6534150" y="85725"/>
          <a:ext cx="2324100" cy="828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95250</xdr:colOff>
      <xdr:row>0</xdr:row>
      <xdr:rowOff>85725</xdr:rowOff>
    </xdr:from>
    <xdr:to>
      <xdr:col>8</xdr:col>
      <xdr:colOff>419100</xdr:colOff>
      <xdr:row>0</xdr:row>
      <xdr:rowOff>914400</xdr:rowOff>
    </xdr:to>
    <xdr:pic>
      <xdr:nvPicPr>
        <xdr:cNvPr id="1" name="Picture 1" descr="TDHCA Logo"/>
        <xdr:cNvPicPr preferRelativeResize="1">
          <a:picLocks noChangeAspect="1"/>
        </xdr:cNvPicPr>
      </xdr:nvPicPr>
      <xdr:blipFill>
        <a:blip r:embed="rId1"/>
        <a:stretch>
          <a:fillRect/>
        </a:stretch>
      </xdr:blipFill>
      <xdr:spPr>
        <a:xfrm>
          <a:off x="6819900" y="85725"/>
          <a:ext cx="2266950" cy="828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171450</xdr:colOff>
      <xdr:row>0</xdr:row>
      <xdr:rowOff>38100</xdr:rowOff>
    </xdr:from>
    <xdr:to>
      <xdr:col>7</xdr:col>
      <xdr:colOff>619125</xdr:colOff>
      <xdr:row>0</xdr:row>
      <xdr:rowOff>866775</xdr:rowOff>
    </xdr:to>
    <xdr:pic>
      <xdr:nvPicPr>
        <xdr:cNvPr id="1" name="Picture 1" descr="TDHCA Logo"/>
        <xdr:cNvPicPr preferRelativeResize="1">
          <a:picLocks noChangeAspect="1"/>
        </xdr:cNvPicPr>
      </xdr:nvPicPr>
      <xdr:blipFill>
        <a:blip r:embed="rId1"/>
        <a:stretch>
          <a:fillRect/>
        </a:stretch>
      </xdr:blipFill>
      <xdr:spPr>
        <a:xfrm>
          <a:off x="5895975" y="38100"/>
          <a:ext cx="2419350" cy="828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400050</xdr:colOff>
      <xdr:row>0</xdr:row>
      <xdr:rowOff>9525</xdr:rowOff>
    </xdr:from>
    <xdr:to>
      <xdr:col>5</xdr:col>
      <xdr:colOff>171450</xdr:colOff>
      <xdr:row>0</xdr:row>
      <xdr:rowOff>838200</xdr:rowOff>
    </xdr:to>
    <xdr:pic>
      <xdr:nvPicPr>
        <xdr:cNvPr id="1" name="Picture 1" descr="TDHCA Logo"/>
        <xdr:cNvPicPr preferRelativeResize="1">
          <a:picLocks noChangeAspect="1"/>
        </xdr:cNvPicPr>
      </xdr:nvPicPr>
      <xdr:blipFill>
        <a:blip r:embed="rId1"/>
        <a:stretch>
          <a:fillRect/>
        </a:stretch>
      </xdr:blipFill>
      <xdr:spPr>
        <a:xfrm>
          <a:off x="3924300" y="9525"/>
          <a:ext cx="2419350" cy="828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400050</xdr:colOff>
      <xdr:row>0</xdr:row>
      <xdr:rowOff>9525</xdr:rowOff>
    </xdr:from>
    <xdr:to>
      <xdr:col>5</xdr:col>
      <xdr:colOff>28575</xdr:colOff>
      <xdr:row>0</xdr:row>
      <xdr:rowOff>838200</xdr:rowOff>
    </xdr:to>
    <xdr:pic>
      <xdr:nvPicPr>
        <xdr:cNvPr id="1" name="Picture 1" descr="TDHCA Logo"/>
        <xdr:cNvPicPr preferRelativeResize="1">
          <a:picLocks noChangeAspect="1"/>
        </xdr:cNvPicPr>
      </xdr:nvPicPr>
      <xdr:blipFill>
        <a:blip r:embed="rId1"/>
        <a:stretch>
          <a:fillRect/>
        </a:stretch>
      </xdr:blipFill>
      <xdr:spPr>
        <a:xfrm>
          <a:off x="3924300" y="9525"/>
          <a:ext cx="2276475" cy="8286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400050</xdr:colOff>
      <xdr:row>0</xdr:row>
      <xdr:rowOff>9525</xdr:rowOff>
    </xdr:from>
    <xdr:to>
      <xdr:col>6</xdr:col>
      <xdr:colOff>266700</xdr:colOff>
      <xdr:row>0</xdr:row>
      <xdr:rowOff>838200</xdr:rowOff>
    </xdr:to>
    <xdr:pic>
      <xdr:nvPicPr>
        <xdr:cNvPr id="1" name="Picture 1" descr="TDHCA Logo"/>
        <xdr:cNvPicPr preferRelativeResize="1">
          <a:picLocks noChangeAspect="1"/>
        </xdr:cNvPicPr>
      </xdr:nvPicPr>
      <xdr:blipFill>
        <a:blip r:embed="rId1"/>
        <a:stretch>
          <a:fillRect/>
        </a:stretch>
      </xdr:blipFill>
      <xdr:spPr>
        <a:xfrm>
          <a:off x="3924300" y="9525"/>
          <a:ext cx="296227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pageSetUpPr fitToPage="1"/>
  </sheetPr>
  <dimension ref="A1:N60"/>
  <sheetViews>
    <sheetView zoomScalePageLayoutView="0" workbookViewId="0" topLeftCell="A1">
      <selection activeCell="A1" sqref="A1:IV16384"/>
    </sheetView>
  </sheetViews>
  <sheetFormatPr defaultColWidth="9.140625" defaultRowHeight="15"/>
  <cols>
    <col min="2" max="2" width="43.7109375" style="0" customWidth="1"/>
    <col min="3" max="3" width="17.421875" style="0" customWidth="1"/>
    <col min="4" max="4" width="15.57421875" style="0" customWidth="1"/>
    <col min="5" max="6" width="6.7109375" style="0" customWidth="1"/>
    <col min="7" max="7" width="8.28125" style="0" customWidth="1"/>
    <col min="8" max="8" width="14.57421875" style="0" bestFit="1" customWidth="1"/>
    <col min="9" max="9" width="9.7109375" style="0" customWidth="1"/>
    <col min="10" max="10" width="9.8515625" style="0" customWidth="1"/>
    <col min="11" max="11" width="10.8515625" style="0" customWidth="1"/>
    <col min="12" max="12" width="8.00390625" style="0" customWidth="1"/>
  </cols>
  <sheetData>
    <row r="1" spans="1:12" ht="85.5" customHeight="1">
      <c r="A1" s="148" t="s">
        <v>145</v>
      </c>
      <c r="B1" s="148"/>
      <c r="C1" s="148"/>
      <c r="D1" s="148"/>
      <c r="E1" s="148"/>
      <c r="F1" s="148"/>
      <c r="G1" s="148"/>
      <c r="H1" s="148"/>
      <c r="I1" s="148"/>
      <c r="J1" s="148"/>
      <c r="K1" s="148"/>
      <c r="L1" s="148"/>
    </row>
    <row r="2" spans="1:13" ht="12.75" customHeight="1">
      <c r="A2" s="149" t="s">
        <v>146</v>
      </c>
      <c r="B2" s="149"/>
      <c r="C2" s="149"/>
      <c r="D2" s="149"/>
      <c r="E2" s="149"/>
      <c r="F2" s="149"/>
      <c r="G2" s="149"/>
      <c r="H2" s="149"/>
      <c r="I2" s="149"/>
      <c r="J2" s="149"/>
      <c r="K2" s="149"/>
      <c r="L2" s="149"/>
      <c r="M2" s="1"/>
    </row>
    <row r="3" spans="1:12" ht="60" customHeight="1">
      <c r="A3" s="150" t="s">
        <v>0</v>
      </c>
      <c r="B3" s="150"/>
      <c r="C3" s="150"/>
      <c r="D3" s="150"/>
      <c r="E3" s="150"/>
      <c r="F3" s="150"/>
      <c r="G3" s="150"/>
      <c r="H3" s="150"/>
      <c r="I3" s="150"/>
      <c r="J3" s="150"/>
      <c r="K3" s="150"/>
      <c r="L3" s="150"/>
    </row>
    <row r="4" spans="1:12" ht="14.25" customHeight="1">
      <c r="A4" s="155" t="s">
        <v>147</v>
      </c>
      <c r="B4" s="156"/>
      <c r="C4" s="156"/>
      <c r="D4" s="156"/>
      <c r="E4" s="2"/>
      <c r="F4" s="35"/>
      <c r="G4" s="2"/>
      <c r="H4" s="2"/>
      <c r="I4" s="2"/>
      <c r="J4" s="2"/>
      <c r="K4" s="2"/>
      <c r="L4" s="2"/>
    </row>
    <row r="5" spans="1:13" s="5" customFormat="1" ht="21.75" customHeight="1">
      <c r="A5" s="3" t="s">
        <v>1</v>
      </c>
      <c r="B5" s="3"/>
      <c r="C5" s="4"/>
      <c r="D5" s="4"/>
      <c r="E5" s="4"/>
      <c r="F5" s="4"/>
      <c r="G5" s="4"/>
      <c r="I5" s="151" t="s">
        <v>2</v>
      </c>
      <c r="J5" s="152"/>
      <c r="K5" s="152"/>
      <c r="L5" s="153">
        <v>16000000</v>
      </c>
      <c r="M5" s="154"/>
    </row>
    <row r="6" spans="1:13" s="5" customFormat="1" ht="39">
      <c r="A6" s="6" t="s">
        <v>3</v>
      </c>
      <c r="B6" s="6" t="s">
        <v>4</v>
      </c>
      <c r="C6" s="6" t="s">
        <v>5</v>
      </c>
      <c r="D6" s="6" t="s">
        <v>6</v>
      </c>
      <c r="E6" s="6" t="s">
        <v>7</v>
      </c>
      <c r="F6" s="6" t="s">
        <v>144</v>
      </c>
      <c r="G6" s="6" t="s">
        <v>8</v>
      </c>
      <c r="H6" s="6" t="s">
        <v>9</v>
      </c>
      <c r="I6" s="6" t="s">
        <v>10</v>
      </c>
      <c r="J6" s="6" t="s">
        <v>11</v>
      </c>
      <c r="K6" s="6" t="s">
        <v>12</v>
      </c>
      <c r="L6" s="6" t="s">
        <v>13</v>
      </c>
      <c r="M6" s="6" t="s">
        <v>14</v>
      </c>
    </row>
    <row r="7" spans="1:13" ht="36.75" customHeight="1">
      <c r="A7" s="7">
        <v>15087</v>
      </c>
      <c r="B7" s="7" t="s">
        <v>53</v>
      </c>
      <c r="C7" s="7" t="s">
        <v>52</v>
      </c>
      <c r="D7" s="7" t="s">
        <v>52</v>
      </c>
      <c r="E7" s="8">
        <v>1</v>
      </c>
      <c r="F7" s="8" t="s">
        <v>142</v>
      </c>
      <c r="G7" s="7" t="s">
        <v>18</v>
      </c>
      <c r="H7" s="9">
        <v>785000</v>
      </c>
      <c r="I7" s="7" t="s">
        <v>27</v>
      </c>
      <c r="J7" s="10">
        <v>84</v>
      </c>
      <c r="K7" s="7">
        <v>11</v>
      </c>
      <c r="L7" s="11">
        <v>0.09</v>
      </c>
      <c r="M7" s="12">
        <v>42095</v>
      </c>
    </row>
    <row r="8" spans="1:13" ht="36.75" customHeight="1">
      <c r="A8" s="7">
        <v>15101</v>
      </c>
      <c r="B8" s="7" t="s">
        <v>56</v>
      </c>
      <c r="C8" s="7" t="s">
        <v>57</v>
      </c>
      <c r="D8" s="7" t="s">
        <v>58</v>
      </c>
      <c r="E8" s="8">
        <v>2</v>
      </c>
      <c r="F8" s="8" t="s">
        <v>142</v>
      </c>
      <c r="G8" s="7" t="s">
        <v>18</v>
      </c>
      <c r="H8" s="9">
        <v>785000</v>
      </c>
      <c r="I8" s="7" t="s">
        <v>27</v>
      </c>
      <c r="J8" s="10">
        <v>36</v>
      </c>
      <c r="K8" s="7">
        <v>11</v>
      </c>
      <c r="L8" s="11">
        <v>0.09</v>
      </c>
      <c r="M8" s="12">
        <v>42095</v>
      </c>
    </row>
    <row r="9" spans="1:13" ht="36.75" customHeight="1">
      <c r="A9" s="7">
        <v>15125</v>
      </c>
      <c r="B9" s="7" t="s">
        <v>65</v>
      </c>
      <c r="C9" s="7" t="s">
        <v>66</v>
      </c>
      <c r="D9" s="7" t="s">
        <v>67</v>
      </c>
      <c r="E9" s="8">
        <v>6</v>
      </c>
      <c r="F9" s="8" t="s">
        <v>142</v>
      </c>
      <c r="G9" s="7" t="s">
        <v>26</v>
      </c>
      <c r="H9" s="9">
        <v>500000</v>
      </c>
      <c r="I9" s="7" t="s">
        <v>27</v>
      </c>
      <c r="J9" s="7">
        <v>48</v>
      </c>
      <c r="K9" s="7">
        <v>0</v>
      </c>
      <c r="L9" s="11">
        <v>0.09</v>
      </c>
      <c r="M9" s="12">
        <v>42095</v>
      </c>
    </row>
    <row r="10" spans="1:13" ht="36.75" customHeight="1">
      <c r="A10" s="7">
        <v>15126</v>
      </c>
      <c r="B10" s="7" t="s">
        <v>68</v>
      </c>
      <c r="C10" s="7" t="s">
        <v>67</v>
      </c>
      <c r="D10" s="7" t="s">
        <v>67</v>
      </c>
      <c r="E10" s="8">
        <v>6</v>
      </c>
      <c r="F10" s="8" t="s">
        <v>142</v>
      </c>
      <c r="G10" s="7" t="s">
        <v>26</v>
      </c>
      <c r="H10" s="9">
        <v>500000</v>
      </c>
      <c r="I10" s="7" t="s">
        <v>27</v>
      </c>
      <c r="J10" s="7">
        <v>56</v>
      </c>
      <c r="K10" s="7">
        <v>10</v>
      </c>
      <c r="L10" s="11">
        <v>0.09</v>
      </c>
      <c r="M10" s="12">
        <v>42095</v>
      </c>
    </row>
    <row r="11" spans="1:13" ht="36.75" customHeight="1">
      <c r="A11" s="7">
        <v>15297</v>
      </c>
      <c r="B11" s="7" t="s">
        <v>101</v>
      </c>
      <c r="C11" s="7" t="s">
        <v>102</v>
      </c>
      <c r="D11" s="7" t="s">
        <v>103</v>
      </c>
      <c r="E11" s="8">
        <v>8</v>
      </c>
      <c r="F11" s="8" t="s">
        <v>142</v>
      </c>
      <c r="G11" s="7" t="s">
        <v>18</v>
      </c>
      <c r="H11" s="9">
        <v>1000000</v>
      </c>
      <c r="I11" s="7" t="s">
        <v>27</v>
      </c>
      <c r="J11" s="13">
        <v>100</v>
      </c>
      <c r="K11" s="7">
        <v>14</v>
      </c>
      <c r="L11" s="14">
        <v>0.09</v>
      </c>
      <c r="M11" s="12">
        <v>42095</v>
      </c>
    </row>
    <row r="12" spans="1:13" ht="36.75" customHeight="1">
      <c r="A12" s="7">
        <v>15306</v>
      </c>
      <c r="B12" s="7" t="s">
        <v>105</v>
      </c>
      <c r="C12" s="7" t="s">
        <v>106</v>
      </c>
      <c r="D12" s="7" t="s">
        <v>107</v>
      </c>
      <c r="E12" s="8">
        <v>6</v>
      </c>
      <c r="F12" s="8" t="s">
        <v>142</v>
      </c>
      <c r="G12" s="7" t="s">
        <v>18</v>
      </c>
      <c r="H12" s="9">
        <v>1000000</v>
      </c>
      <c r="I12" s="7" t="s">
        <v>27</v>
      </c>
      <c r="J12" s="13">
        <v>124</v>
      </c>
      <c r="K12" s="7">
        <v>14</v>
      </c>
      <c r="L12" s="11">
        <v>0.09</v>
      </c>
      <c r="M12" s="12">
        <v>42095</v>
      </c>
    </row>
    <row r="13" spans="1:13" s="5" customFormat="1" ht="36.75" customHeight="1">
      <c r="A13" s="7">
        <v>15328</v>
      </c>
      <c r="B13" s="7" t="s">
        <v>110</v>
      </c>
      <c r="C13" s="7" t="s">
        <v>52</v>
      </c>
      <c r="D13" s="7" t="s">
        <v>52</v>
      </c>
      <c r="E13" s="8">
        <v>1</v>
      </c>
      <c r="F13" s="8" t="s">
        <v>142</v>
      </c>
      <c r="G13" s="7" t="s">
        <v>18</v>
      </c>
      <c r="H13" s="9">
        <v>1000000</v>
      </c>
      <c r="I13" s="7" t="s">
        <v>27</v>
      </c>
      <c r="J13" s="10">
        <v>94</v>
      </c>
      <c r="K13" s="7">
        <v>10</v>
      </c>
      <c r="L13" s="11">
        <v>0.09</v>
      </c>
      <c r="M13" s="12">
        <v>42095</v>
      </c>
    </row>
    <row r="14" spans="1:13" ht="36.75" customHeight="1">
      <c r="A14" s="7">
        <v>15010</v>
      </c>
      <c r="B14" s="7" t="s">
        <v>15</v>
      </c>
      <c r="C14" s="7" t="s">
        <v>16</v>
      </c>
      <c r="D14" s="7" t="s">
        <v>17</v>
      </c>
      <c r="E14" s="8">
        <v>3</v>
      </c>
      <c r="F14" s="8" t="s">
        <v>141</v>
      </c>
      <c r="G14" s="7" t="s">
        <v>18</v>
      </c>
      <c r="H14" s="9">
        <v>1000000</v>
      </c>
      <c r="I14" s="7" t="s">
        <v>19</v>
      </c>
      <c r="J14" s="10">
        <v>222</v>
      </c>
      <c r="K14" s="7">
        <v>9</v>
      </c>
      <c r="L14" s="11">
        <v>0.09</v>
      </c>
      <c r="M14" s="12">
        <v>42095</v>
      </c>
    </row>
    <row r="15" spans="1:13" ht="36.75" customHeight="1">
      <c r="A15" s="7">
        <v>15012</v>
      </c>
      <c r="B15" s="7" t="s">
        <v>20</v>
      </c>
      <c r="C15" s="7" t="s">
        <v>21</v>
      </c>
      <c r="D15" s="7" t="s">
        <v>22</v>
      </c>
      <c r="E15" s="8">
        <v>3</v>
      </c>
      <c r="F15" s="8" t="s">
        <v>141</v>
      </c>
      <c r="G15" s="7" t="s">
        <v>18</v>
      </c>
      <c r="H15" s="9">
        <v>1000000</v>
      </c>
      <c r="I15" s="7" t="s">
        <v>19</v>
      </c>
      <c r="J15" s="10">
        <v>222</v>
      </c>
      <c r="K15" s="7">
        <v>9</v>
      </c>
      <c r="L15" s="11">
        <v>0.09</v>
      </c>
      <c r="M15" s="12">
        <v>42095</v>
      </c>
    </row>
    <row r="16" spans="1:13" ht="36.75" customHeight="1">
      <c r="A16" s="7">
        <v>15022</v>
      </c>
      <c r="B16" s="7" t="s">
        <v>23</v>
      </c>
      <c r="C16" s="7" t="s">
        <v>24</v>
      </c>
      <c r="D16" s="7" t="s">
        <v>25</v>
      </c>
      <c r="E16" s="8">
        <v>4</v>
      </c>
      <c r="F16" s="8" t="s">
        <v>141</v>
      </c>
      <c r="G16" s="7" t="s">
        <v>26</v>
      </c>
      <c r="H16" s="9">
        <v>1000000</v>
      </c>
      <c r="I16" s="7" t="s">
        <v>27</v>
      </c>
      <c r="J16" s="13">
        <v>88</v>
      </c>
      <c r="K16" s="7">
        <v>18</v>
      </c>
      <c r="L16" s="14">
        <v>0.09</v>
      </c>
      <c r="M16" s="12">
        <v>42095</v>
      </c>
    </row>
    <row r="17" spans="1:13" ht="36.75" customHeight="1">
      <c r="A17" s="7">
        <v>15023</v>
      </c>
      <c r="B17" s="7" t="s">
        <v>28</v>
      </c>
      <c r="C17" s="7" t="s">
        <v>29</v>
      </c>
      <c r="D17" s="7" t="s">
        <v>30</v>
      </c>
      <c r="E17" s="8">
        <v>9</v>
      </c>
      <c r="F17" s="8" t="s">
        <v>141</v>
      </c>
      <c r="G17" s="7" t="s">
        <v>18</v>
      </c>
      <c r="H17" s="9">
        <v>785000</v>
      </c>
      <c r="I17" s="7" t="s">
        <v>19</v>
      </c>
      <c r="J17" s="10">
        <v>62</v>
      </c>
      <c r="K17" s="7">
        <v>11</v>
      </c>
      <c r="L17" s="11">
        <v>0.09</v>
      </c>
      <c r="M17" s="12">
        <v>42095</v>
      </c>
    </row>
    <row r="18" spans="1:13" ht="36.75" customHeight="1">
      <c r="A18" s="7">
        <v>15028</v>
      </c>
      <c r="B18" s="7" t="s">
        <v>31</v>
      </c>
      <c r="C18" s="7" t="s">
        <v>32</v>
      </c>
      <c r="D18" s="7" t="s">
        <v>32</v>
      </c>
      <c r="E18" s="8">
        <v>8</v>
      </c>
      <c r="F18" s="8" t="s">
        <v>141</v>
      </c>
      <c r="G18" s="7" t="s">
        <v>18</v>
      </c>
      <c r="H18" s="9">
        <v>785500</v>
      </c>
      <c r="I18" s="7" t="s">
        <v>19</v>
      </c>
      <c r="J18" s="10">
        <v>78</v>
      </c>
      <c r="K18" s="7">
        <v>11</v>
      </c>
      <c r="L18" s="11">
        <v>0.09</v>
      </c>
      <c r="M18" s="12">
        <v>42095</v>
      </c>
    </row>
    <row r="19" spans="1:13" ht="36.75" customHeight="1">
      <c r="A19" s="7">
        <v>15029</v>
      </c>
      <c r="B19" s="7" t="s">
        <v>33</v>
      </c>
      <c r="C19" s="7" t="s">
        <v>34</v>
      </c>
      <c r="D19" s="7" t="s">
        <v>35</v>
      </c>
      <c r="E19" s="8">
        <v>3</v>
      </c>
      <c r="F19" s="8" t="s">
        <v>141</v>
      </c>
      <c r="G19" s="7" t="s">
        <v>18</v>
      </c>
      <c r="H19" s="9">
        <v>1000000</v>
      </c>
      <c r="I19" s="7" t="s">
        <v>19</v>
      </c>
      <c r="J19" s="10">
        <v>60</v>
      </c>
      <c r="K19" s="7">
        <v>8</v>
      </c>
      <c r="L19" s="14">
        <v>0.09</v>
      </c>
      <c r="M19" s="12">
        <v>42095</v>
      </c>
    </row>
    <row r="20" spans="1:13" ht="36.75" customHeight="1">
      <c r="A20" s="7">
        <v>15035</v>
      </c>
      <c r="B20" s="7" t="s">
        <v>36</v>
      </c>
      <c r="C20" s="7" t="s">
        <v>37</v>
      </c>
      <c r="D20" s="7" t="s">
        <v>38</v>
      </c>
      <c r="E20" s="8">
        <v>4</v>
      </c>
      <c r="F20" s="8" t="s">
        <v>141</v>
      </c>
      <c r="G20" s="7" t="s">
        <v>26</v>
      </c>
      <c r="H20" s="9">
        <v>976000</v>
      </c>
      <c r="I20" s="7" t="s">
        <v>27</v>
      </c>
      <c r="J20" s="7">
        <v>98</v>
      </c>
      <c r="K20" s="7">
        <v>28</v>
      </c>
      <c r="L20" s="11">
        <v>0.09</v>
      </c>
      <c r="M20" s="12">
        <v>42095</v>
      </c>
    </row>
    <row r="21" spans="1:13" ht="36.75" customHeight="1">
      <c r="A21" s="7">
        <v>15036</v>
      </c>
      <c r="B21" s="7" t="s">
        <v>39</v>
      </c>
      <c r="C21" s="7" t="s">
        <v>37</v>
      </c>
      <c r="D21" s="7" t="s">
        <v>38</v>
      </c>
      <c r="E21" s="8">
        <v>4</v>
      </c>
      <c r="F21" s="8" t="s">
        <v>141</v>
      </c>
      <c r="G21" s="7" t="s">
        <v>26</v>
      </c>
      <c r="H21" s="9">
        <v>640000</v>
      </c>
      <c r="I21" s="7" t="s">
        <v>19</v>
      </c>
      <c r="J21" s="7">
        <v>44</v>
      </c>
      <c r="K21" s="7">
        <v>9</v>
      </c>
      <c r="L21" s="11">
        <v>0.09</v>
      </c>
      <c r="M21" s="12">
        <v>42095</v>
      </c>
    </row>
    <row r="22" spans="1:13" ht="36.75" customHeight="1">
      <c r="A22" s="7">
        <v>15037</v>
      </c>
      <c r="B22" s="7" t="s">
        <v>40</v>
      </c>
      <c r="C22" s="7" t="s">
        <v>41</v>
      </c>
      <c r="D22" s="7" t="s">
        <v>42</v>
      </c>
      <c r="E22" s="8">
        <v>4</v>
      </c>
      <c r="F22" s="8" t="s">
        <v>141</v>
      </c>
      <c r="G22" s="7" t="s">
        <v>26</v>
      </c>
      <c r="H22" s="9">
        <v>480000</v>
      </c>
      <c r="I22" s="7" t="s">
        <v>19</v>
      </c>
      <c r="J22" s="7">
        <v>24</v>
      </c>
      <c r="K22" s="7">
        <v>7</v>
      </c>
      <c r="L22" s="14">
        <v>0.09</v>
      </c>
      <c r="M22" s="12">
        <v>42095</v>
      </c>
    </row>
    <row r="23" spans="1:13" ht="36.75" customHeight="1">
      <c r="A23" s="7">
        <v>15062</v>
      </c>
      <c r="B23" s="7" t="s">
        <v>43</v>
      </c>
      <c r="C23" s="7" t="s">
        <v>44</v>
      </c>
      <c r="D23" s="7" t="s">
        <v>45</v>
      </c>
      <c r="E23" s="8">
        <v>2</v>
      </c>
      <c r="F23" s="8" t="s">
        <v>141</v>
      </c>
      <c r="G23" s="7" t="s">
        <v>26</v>
      </c>
      <c r="H23" s="9">
        <v>726904</v>
      </c>
      <c r="I23" s="7" t="s">
        <v>27</v>
      </c>
      <c r="J23" s="10">
        <v>30</v>
      </c>
      <c r="K23" s="7">
        <v>10</v>
      </c>
      <c r="L23" s="11">
        <v>0.09</v>
      </c>
      <c r="M23" s="12">
        <v>42095</v>
      </c>
    </row>
    <row r="24" spans="1:13" ht="36.75" customHeight="1">
      <c r="A24" s="7">
        <v>15063</v>
      </c>
      <c r="B24" s="7" t="s">
        <v>46</v>
      </c>
      <c r="C24" s="7" t="s">
        <v>47</v>
      </c>
      <c r="D24" s="7" t="s">
        <v>48</v>
      </c>
      <c r="E24" s="8">
        <v>3</v>
      </c>
      <c r="F24" s="8" t="s">
        <v>141</v>
      </c>
      <c r="G24" s="7" t="s">
        <v>18</v>
      </c>
      <c r="H24" s="9">
        <v>1000000</v>
      </c>
      <c r="I24" s="7" t="s">
        <v>19</v>
      </c>
      <c r="J24" s="10">
        <v>132</v>
      </c>
      <c r="K24" s="7">
        <v>14</v>
      </c>
      <c r="L24" s="11">
        <v>0.09</v>
      </c>
      <c r="M24" s="12">
        <v>42095</v>
      </c>
    </row>
    <row r="25" spans="1:13" ht="36.75" customHeight="1">
      <c r="A25" s="7">
        <v>15075</v>
      </c>
      <c r="B25" s="7" t="s">
        <v>49</v>
      </c>
      <c r="C25" s="7" t="s">
        <v>41</v>
      </c>
      <c r="D25" s="7" t="s">
        <v>42</v>
      </c>
      <c r="E25" s="8">
        <v>4</v>
      </c>
      <c r="F25" s="8" t="s">
        <v>141</v>
      </c>
      <c r="G25" s="7" t="s">
        <v>26</v>
      </c>
      <c r="H25" s="9">
        <v>500000</v>
      </c>
      <c r="I25" s="7" t="s">
        <v>27</v>
      </c>
      <c r="J25" s="7">
        <v>24</v>
      </c>
      <c r="K25" s="7">
        <v>7</v>
      </c>
      <c r="L25" s="14">
        <v>0.09</v>
      </c>
      <c r="M25" s="12">
        <v>42095</v>
      </c>
    </row>
    <row r="26" spans="1:13" ht="36.75" customHeight="1">
      <c r="A26" s="7">
        <v>15086</v>
      </c>
      <c r="B26" s="7" t="s">
        <v>50</v>
      </c>
      <c r="C26" s="7" t="s">
        <v>51</v>
      </c>
      <c r="D26" s="7" t="s">
        <v>52</v>
      </c>
      <c r="E26" s="8">
        <v>1</v>
      </c>
      <c r="F26" s="8" t="s">
        <v>141</v>
      </c>
      <c r="G26" s="7" t="s">
        <v>18</v>
      </c>
      <c r="H26" s="9">
        <v>785000</v>
      </c>
      <c r="I26" s="7" t="s">
        <v>27</v>
      </c>
      <c r="J26" s="10">
        <v>112</v>
      </c>
      <c r="K26" s="7">
        <v>11</v>
      </c>
      <c r="L26" s="11">
        <v>0.09</v>
      </c>
      <c r="M26" s="12">
        <v>42095</v>
      </c>
    </row>
    <row r="27" spans="1:13" ht="36.75" customHeight="1">
      <c r="A27" s="7">
        <v>15093</v>
      </c>
      <c r="B27" s="7" t="s">
        <v>54</v>
      </c>
      <c r="C27" s="7" t="s">
        <v>55</v>
      </c>
      <c r="D27" s="7" t="s">
        <v>55</v>
      </c>
      <c r="E27" s="8">
        <v>1</v>
      </c>
      <c r="F27" s="8" t="s">
        <v>141</v>
      </c>
      <c r="G27" s="7" t="s">
        <v>18</v>
      </c>
      <c r="H27" s="9">
        <v>750000</v>
      </c>
      <c r="I27" s="7" t="s">
        <v>27</v>
      </c>
      <c r="J27" s="10">
        <v>48</v>
      </c>
      <c r="K27" s="7">
        <v>8</v>
      </c>
      <c r="L27" s="14">
        <v>0.09</v>
      </c>
      <c r="M27" s="12">
        <v>42095</v>
      </c>
    </row>
    <row r="28" spans="1:13" ht="36.75" customHeight="1">
      <c r="A28" s="7">
        <v>15102</v>
      </c>
      <c r="B28" s="7" t="s">
        <v>59</v>
      </c>
      <c r="C28" s="7" t="s">
        <v>60</v>
      </c>
      <c r="D28" s="7" t="s">
        <v>61</v>
      </c>
      <c r="E28" s="8">
        <v>1</v>
      </c>
      <c r="F28" s="8" t="s">
        <v>141</v>
      </c>
      <c r="G28" s="7" t="s">
        <v>18</v>
      </c>
      <c r="H28" s="9">
        <v>785000</v>
      </c>
      <c r="I28" s="7" t="s">
        <v>27</v>
      </c>
      <c r="J28" s="10">
        <v>48</v>
      </c>
      <c r="K28" s="7">
        <v>11</v>
      </c>
      <c r="L28" s="11">
        <v>0.09</v>
      </c>
      <c r="M28" s="12">
        <v>42095</v>
      </c>
    </row>
    <row r="29" spans="1:13" ht="36.75" customHeight="1">
      <c r="A29" s="7">
        <v>15121</v>
      </c>
      <c r="B29" s="7" t="s">
        <v>62</v>
      </c>
      <c r="C29" s="7" t="s">
        <v>63</v>
      </c>
      <c r="D29" s="7" t="s">
        <v>64</v>
      </c>
      <c r="E29" s="8">
        <v>10</v>
      </c>
      <c r="F29" s="8" t="s">
        <v>141</v>
      </c>
      <c r="G29" s="7" t="s">
        <v>18</v>
      </c>
      <c r="H29" s="9">
        <v>1000000</v>
      </c>
      <c r="I29" s="7" t="s">
        <v>27</v>
      </c>
      <c r="J29" s="10">
        <v>72</v>
      </c>
      <c r="K29" s="7">
        <v>14</v>
      </c>
      <c r="L29" s="14">
        <v>0.09</v>
      </c>
      <c r="M29" s="12">
        <v>42095</v>
      </c>
    </row>
    <row r="30" spans="1:13" ht="36.75" customHeight="1">
      <c r="A30" s="7">
        <v>15138</v>
      </c>
      <c r="B30" s="7" t="s">
        <v>69</v>
      </c>
      <c r="C30" s="7" t="s">
        <v>70</v>
      </c>
      <c r="D30" s="7" t="s">
        <v>71</v>
      </c>
      <c r="E30" s="8">
        <v>11</v>
      </c>
      <c r="F30" s="8" t="s">
        <v>141</v>
      </c>
      <c r="G30" s="7" t="s">
        <v>18</v>
      </c>
      <c r="H30" s="9">
        <v>1000000</v>
      </c>
      <c r="I30" s="7" t="s">
        <v>27</v>
      </c>
      <c r="J30" s="10">
        <v>80</v>
      </c>
      <c r="K30" s="7">
        <v>18</v>
      </c>
      <c r="L30" s="14">
        <v>0.09</v>
      </c>
      <c r="M30" s="12">
        <v>42095</v>
      </c>
    </row>
    <row r="31" spans="1:13" ht="36.75" customHeight="1">
      <c r="A31" s="7">
        <v>15139</v>
      </c>
      <c r="B31" s="7" t="s">
        <v>72</v>
      </c>
      <c r="C31" s="7" t="s">
        <v>73</v>
      </c>
      <c r="D31" s="7" t="s">
        <v>71</v>
      </c>
      <c r="E31" s="8">
        <v>11</v>
      </c>
      <c r="F31" s="8" t="s">
        <v>141</v>
      </c>
      <c r="G31" s="7" t="s">
        <v>18</v>
      </c>
      <c r="H31" s="9">
        <v>1000000</v>
      </c>
      <c r="I31" s="7" t="s">
        <v>27</v>
      </c>
      <c r="J31" s="10">
        <v>120</v>
      </c>
      <c r="K31" s="7">
        <v>30</v>
      </c>
      <c r="L31" s="11">
        <v>0.09</v>
      </c>
      <c r="M31" s="12">
        <v>42095</v>
      </c>
    </row>
    <row r="32" spans="1:13" ht="36.75" customHeight="1">
      <c r="A32" s="7">
        <v>15164</v>
      </c>
      <c r="B32" s="7" t="s">
        <v>74</v>
      </c>
      <c r="C32" s="7" t="s">
        <v>75</v>
      </c>
      <c r="D32" s="7" t="s">
        <v>76</v>
      </c>
      <c r="E32" s="8">
        <v>1</v>
      </c>
      <c r="F32" s="8" t="s">
        <v>141</v>
      </c>
      <c r="G32" s="7" t="s">
        <v>18</v>
      </c>
      <c r="H32" s="9">
        <v>900000</v>
      </c>
      <c r="I32" s="7" t="s">
        <v>27</v>
      </c>
      <c r="J32" s="10">
        <v>48</v>
      </c>
      <c r="K32" s="7">
        <v>13</v>
      </c>
      <c r="L32" s="11">
        <v>0.09</v>
      </c>
      <c r="M32" s="12">
        <v>42095</v>
      </c>
    </row>
    <row r="33" spans="1:13" ht="36.75" customHeight="1">
      <c r="A33" s="7">
        <v>15172</v>
      </c>
      <c r="B33" s="7" t="s">
        <v>77</v>
      </c>
      <c r="C33" s="7" t="s">
        <v>78</v>
      </c>
      <c r="D33" s="7" t="s">
        <v>79</v>
      </c>
      <c r="E33" s="8">
        <v>7</v>
      </c>
      <c r="F33" s="8" t="s">
        <v>141</v>
      </c>
      <c r="G33" s="7" t="s">
        <v>18</v>
      </c>
      <c r="H33" s="9">
        <v>1000000</v>
      </c>
      <c r="I33" s="7" t="s">
        <v>19</v>
      </c>
      <c r="J33" s="10">
        <v>42</v>
      </c>
      <c r="K33" s="7">
        <v>13</v>
      </c>
      <c r="L33" s="14">
        <v>0.09</v>
      </c>
      <c r="M33" s="12">
        <v>42095</v>
      </c>
    </row>
    <row r="34" spans="1:13" ht="36.75" customHeight="1">
      <c r="A34" s="7">
        <v>15174</v>
      </c>
      <c r="B34" s="7" t="s">
        <v>80</v>
      </c>
      <c r="C34" s="7" t="s">
        <v>81</v>
      </c>
      <c r="D34" s="7" t="s">
        <v>82</v>
      </c>
      <c r="E34" s="8">
        <v>3</v>
      </c>
      <c r="F34" s="8" t="s">
        <v>141</v>
      </c>
      <c r="G34" s="7" t="s">
        <v>18</v>
      </c>
      <c r="H34" s="9">
        <v>1000000</v>
      </c>
      <c r="I34" s="7" t="s">
        <v>27</v>
      </c>
      <c r="J34" s="10">
        <v>180</v>
      </c>
      <c r="K34" s="7">
        <v>14</v>
      </c>
      <c r="L34" s="11">
        <v>0.09</v>
      </c>
      <c r="M34" s="12">
        <v>42095</v>
      </c>
    </row>
    <row r="35" spans="1:13" ht="36.75" customHeight="1">
      <c r="A35" s="7">
        <v>15179</v>
      </c>
      <c r="B35" s="7" t="s">
        <v>83</v>
      </c>
      <c r="C35" s="7" t="s">
        <v>84</v>
      </c>
      <c r="D35" s="7" t="s">
        <v>85</v>
      </c>
      <c r="E35" s="8">
        <v>8</v>
      </c>
      <c r="F35" s="8" t="s">
        <v>141</v>
      </c>
      <c r="G35" s="7" t="s">
        <v>18</v>
      </c>
      <c r="H35" s="9">
        <v>600000</v>
      </c>
      <c r="I35" s="7" t="s">
        <v>27</v>
      </c>
      <c r="J35" s="10">
        <v>49</v>
      </c>
      <c r="K35" s="7">
        <v>5</v>
      </c>
      <c r="L35" s="11">
        <v>0.09</v>
      </c>
      <c r="M35" s="12">
        <v>42095</v>
      </c>
    </row>
    <row r="36" spans="1:13" ht="36.75" customHeight="1">
      <c r="A36" s="7">
        <v>15183</v>
      </c>
      <c r="B36" s="7" t="s">
        <v>86</v>
      </c>
      <c r="C36" s="7" t="s">
        <v>87</v>
      </c>
      <c r="D36" s="7" t="s">
        <v>88</v>
      </c>
      <c r="E36" s="8">
        <v>9</v>
      </c>
      <c r="F36" s="8" t="s">
        <v>141</v>
      </c>
      <c r="G36" s="7" t="s">
        <v>18</v>
      </c>
      <c r="H36" s="9">
        <v>1000000</v>
      </c>
      <c r="I36" s="7" t="s">
        <v>27</v>
      </c>
      <c r="J36" s="10">
        <v>120</v>
      </c>
      <c r="K36" s="7">
        <v>7</v>
      </c>
      <c r="L36" s="14">
        <v>0.09</v>
      </c>
      <c r="M36" s="12">
        <v>42095</v>
      </c>
    </row>
    <row r="37" spans="1:13" ht="36.75" customHeight="1">
      <c r="A37" s="7">
        <v>15198</v>
      </c>
      <c r="B37" s="7" t="s">
        <v>89</v>
      </c>
      <c r="C37" s="7" t="s">
        <v>90</v>
      </c>
      <c r="D37" s="7" t="s">
        <v>30</v>
      </c>
      <c r="E37" s="8">
        <v>9</v>
      </c>
      <c r="F37" s="8" t="s">
        <v>141</v>
      </c>
      <c r="G37" s="7" t="s">
        <v>18</v>
      </c>
      <c r="H37" s="9">
        <v>1000000</v>
      </c>
      <c r="I37" s="7" t="s">
        <v>27</v>
      </c>
      <c r="J37" s="10">
        <v>100</v>
      </c>
      <c r="K37" s="7">
        <v>14</v>
      </c>
      <c r="L37" s="11">
        <v>0.09</v>
      </c>
      <c r="M37" s="12">
        <v>42095</v>
      </c>
    </row>
    <row r="38" spans="1:13" ht="36.75" customHeight="1">
      <c r="A38" s="7">
        <v>15242</v>
      </c>
      <c r="B38" s="7" t="s">
        <v>91</v>
      </c>
      <c r="C38" s="7" t="s">
        <v>92</v>
      </c>
      <c r="D38" s="7" t="s">
        <v>71</v>
      </c>
      <c r="E38" s="8">
        <v>11</v>
      </c>
      <c r="F38" s="8" t="s">
        <v>141</v>
      </c>
      <c r="G38" s="7" t="s">
        <v>18</v>
      </c>
      <c r="H38" s="9">
        <v>1000000</v>
      </c>
      <c r="I38" s="7" t="s">
        <v>27</v>
      </c>
      <c r="J38" s="10">
        <v>132</v>
      </c>
      <c r="K38" s="7">
        <v>15</v>
      </c>
      <c r="L38" s="11">
        <v>0.09</v>
      </c>
      <c r="M38" s="12">
        <v>42095</v>
      </c>
    </row>
    <row r="39" spans="1:13" ht="36.75" customHeight="1">
      <c r="A39" s="7">
        <v>15252</v>
      </c>
      <c r="B39" s="7" t="s">
        <v>93</v>
      </c>
      <c r="C39" s="7" t="s">
        <v>38</v>
      </c>
      <c r="D39" s="7" t="s">
        <v>94</v>
      </c>
      <c r="E39" s="8">
        <v>4</v>
      </c>
      <c r="F39" s="8" t="s">
        <v>141</v>
      </c>
      <c r="G39" s="7" t="s">
        <v>18</v>
      </c>
      <c r="H39" s="9">
        <v>900000</v>
      </c>
      <c r="I39" s="7" t="s">
        <v>27</v>
      </c>
      <c r="J39" s="10">
        <v>80</v>
      </c>
      <c r="K39" s="7">
        <v>8</v>
      </c>
      <c r="L39" s="14">
        <v>0.09</v>
      </c>
      <c r="M39" s="12">
        <v>42095</v>
      </c>
    </row>
    <row r="40" spans="1:13" ht="36.75" customHeight="1">
      <c r="A40" s="7">
        <v>15268</v>
      </c>
      <c r="B40" s="7" t="s">
        <v>95</v>
      </c>
      <c r="C40" s="7" t="s">
        <v>96</v>
      </c>
      <c r="D40" s="7" t="s">
        <v>97</v>
      </c>
      <c r="E40" s="8">
        <v>10</v>
      </c>
      <c r="F40" s="8" t="s">
        <v>141</v>
      </c>
      <c r="G40" s="7" t="s">
        <v>18</v>
      </c>
      <c r="H40" s="9">
        <v>1000000</v>
      </c>
      <c r="I40" s="7" t="s">
        <v>27</v>
      </c>
      <c r="J40" s="10">
        <v>48</v>
      </c>
      <c r="K40" s="7">
        <v>8</v>
      </c>
      <c r="L40" s="11">
        <v>0.09</v>
      </c>
      <c r="M40" s="12">
        <v>42095</v>
      </c>
    </row>
    <row r="41" spans="1:13" ht="36.75" customHeight="1">
      <c r="A41" s="7">
        <v>15278</v>
      </c>
      <c r="B41" s="7" t="s">
        <v>98</v>
      </c>
      <c r="C41" s="7" t="s">
        <v>99</v>
      </c>
      <c r="D41" s="7" t="s">
        <v>100</v>
      </c>
      <c r="E41" s="8">
        <v>3</v>
      </c>
      <c r="F41" s="8" t="s">
        <v>141</v>
      </c>
      <c r="G41" s="7" t="s">
        <v>18</v>
      </c>
      <c r="H41" s="9">
        <v>1000000</v>
      </c>
      <c r="I41" s="7" t="s">
        <v>27</v>
      </c>
      <c r="J41" s="10">
        <v>180</v>
      </c>
      <c r="K41" s="7">
        <v>14</v>
      </c>
      <c r="L41" s="11">
        <v>0.09</v>
      </c>
      <c r="M41" s="12">
        <v>42095</v>
      </c>
    </row>
    <row r="42" spans="1:13" ht="36.75" customHeight="1">
      <c r="A42" s="7">
        <v>15303</v>
      </c>
      <c r="B42" s="7" t="s">
        <v>104</v>
      </c>
      <c r="C42" s="7" t="s">
        <v>90</v>
      </c>
      <c r="D42" s="7" t="s">
        <v>30</v>
      </c>
      <c r="E42" s="8">
        <v>9</v>
      </c>
      <c r="F42" s="8" t="s">
        <v>141</v>
      </c>
      <c r="G42" s="7" t="s">
        <v>18</v>
      </c>
      <c r="H42" s="9">
        <v>1000000</v>
      </c>
      <c r="I42" s="7" t="s">
        <v>27</v>
      </c>
      <c r="J42" s="10">
        <v>96</v>
      </c>
      <c r="K42" s="7">
        <v>14</v>
      </c>
      <c r="L42" s="11">
        <v>0.09</v>
      </c>
      <c r="M42" s="12">
        <v>42095</v>
      </c>
    </row>
    <row r="43" spans="1:13" ht="36.75" customHeight="1">
      <c r="A43" s="7">
        <v>15309</v>
      </c>
      <c r="B43" s="7" t="s">
        <v>108</v>
      </c>
      <c r="C43" s="7" t="s">
        <v>109</v>
      </c>
      <c r="D43" s="7" t="s">
        <v>42</v>
      </c>
      <c r="E43" s="8">
        <v>4</v>
      </c>
      <c r="F43" s="8" t="s">
        <v>141</v>
      </c>
      <c r="G43" s="7" t="s">
        <v>18</v>
      </c>
      <c r="H43" s="9">
        <v>1000000</v>
      </c>
      <c r="I43" s="7" t="s">
        <v>27</v>
      </c>
      <c r="J43" s="10">
        <v>72</v>
      </c>
      <c r="K43" s="7">
        <v>14</v>
      </c>
      <c r="L43" s="14">
        <v>0.09</v>
      </c>
      <c r="M43" s="12">
        <v>42095</v>
      </c>
    </row>
    <row r="44" spans="1:13" ht="36.75" customHeight="1">
      <c r="A44" s="7">
        <v>15337</v>
      </c>
      <c r="B44" s="7" t="s">
        <v>111</v>
      </c>
      <c r="C44" s="7" t="s">
        <v>112</v>
      </c>
      <c r="D44" s="7" t="s">
        <v>113</v>
      </c>
      <c r="E44" s="8">
        <v>13</v>
      </c>
      <c r="F44" s="8" t="s">
        <v>141</v>
      </c>
      <c r="G44" s="7" t="s">
        <v>18</v>
      </c>
      <c r="H44" s="9">
        <v>700000</v>
      </c>
      <c r="I44" s="7" t="s">
        <v>27</v>
      </c>
      <c r="J44" s="10">
        <v>40</v>
      </c>
      <c r="K44" s="7">
        <v>10</v>
      </c>
      <c r="L44" s="11">
        <v>0.09</v>
      </c>
      <c r="M44" s="12">
        <v>42095</v>
      </c>
    </row>
    <row r="45" spans="1:13" ht="36.75" customHeight="1">
      <c r="A45" s="7">
        <v>15338</v>
      </c>
      <c r="B45" s="7" t="s">
        <v>114</v>
      </c>
      <c r="C45" s="7" t="s">
        <v>115</v>
      </c>
      <c r="D45" s="7" t="s">
        <v>116</v>
      </c>
      <c r="E45" s="8">
        <v>5</v>
      </c>
      <c r="F45" s="8" t="s">
        <v>141</v>
      </c>
      <c r="G45" s="7" t="s">
        <v>18</v>
      </c>
      <c r="H45" s="9">
        <v>775000</v>
      </c>
      <c r="I45" s="7" t="s">
        <v>27</v>
      </c>
      <c r="J45" s="10">
        <v>80</v>
      </c>
      <c r="K45" s="7">
        <v>11</v>
      </c>
      <c r="L45" s="14">
        <v>0.09</v>
      </c>
      <c r="M45" s="12">
        <v>42095</v>
      </c>
    </row>
    <row r="46" spans="1:13" ht="36.75" customHeight="1">
      <c r="A46" s="7">
        <v>15339</v>
      </c>
      <c r="B46" s="7" t="s">
        <v>117</v>
      </c>
      <c r="C46" s="7" t="s">
        <v>118</v>
      </c>
      <c r="D46" s="7" t="s">
        <v>119</v>
      </c>
      <c r="E46" s="8">
        <v>5</v>
      </c>
      <c r="F46" s="8" t="s">
        <v>141</v>
      </c>
      <c r="G46" s="7" t="s">
        <v>18</v>
      </c>
      <c r="H46" s="9">
        <v>600000</v>
      </c>
      <c r="I46" s="7" t="s">
        <v>27</v>
      </c>
      <c r="J46" s="10">
        <v>49</v>
      </c>
      <c r="K46" s="7">
        <v>6</v>
      </c>
      <c r="L46" s="11">
        <v>0.09</v>
      </c>
      <c r="M46" s="12">
        <v>42095</v>
      </c>
    </row>
    <row r="47" spans="1:13" ht="15" customHeight="1">
      <c r="A47" s="159" t="s">
        <v>120</v>
      </c>
      <c r="B47" s="160"/>
      <c r="C47" s="15">
        <f>COUNT(A7:A46)</f>
        <v>40</v>
      </c>
      <c r="D47" s="159" t="s">
        <v>121</v>
      </c>
      <c r="E47" s="161"/>
      <c r="F47" s="161"/>
      <c r="G47" s="161"/>
      <c r="H47" s="16">
        <f>SUM(H7:H46)</f>
        <v>34258404</v>
      </c>
      <c r="I47" s="162" t="s">
        <v>122</v>
      </c>
      <c r="J47" s="162"/>
      <c r="K47" s="17">
        <f>SUM(K7:K46)</f>
        <v>469</v>
      </c>
      <c r="L47" s="18"/>
      <c r="M47" s="19"/>
    </row>
    <row r="48" spans="1:13" ht="15" customHeight="1">
      <c r="A48" s="20"/>
      <c r="B48" s="21"/>
      <c r="C48" s="21"/>
      <c r="D48" s="22"/>
      <c r="E48" s="21"/>
      <c r="F48" s="21"/>
      <c r="G48" s="21"/>
      <c r="H48" s="23"/>
      <c r="I48" s="24"/>
      <c r="J48" s="24"/>
      <c r="K48" s="25"/>
      <c r="L48" s="26"/>
      <c r="M48" s="27"/>
    </row>
    <row r="49" spans="1:13" ht="15.75" customHeight="1">
      <c r="A49" s="28" t="s">
        <v>123</v>
      </c>
      <c r="B49" s="29"/>
      <c r="C49" s="4"/>
      <c r="D49" s="4"/>
      <c r="E49" s="4"/>
      <c r="F49" s="4"/>
      <c r="G49" s="4"/>
      <c r="H49" s="4"/>
      <c r="I49" s="151" t="s">
        <v>2</v>
      </c>
      <c r="J49" s="152"/>
      <c r="K49" s="152"/>
      <c r="L49" s="153">
        <v>4000000</v>
      </c>
      <c r="M49" s="154"/>
    </row>
    <row r="50" spans="1:13" ht="39">
      <c r="A50" s="6" t="s">
        <v>3</v>
      </c>
      <c r="B50" s="6" t="s">
        <v>4</v>
      </c>
      <c r="C50" s="6" t="s">
        <v>5</v>
      </c>
      <c r="D50" s="6" t="s">
        <v>6</v>
      </c>
      <c r="E50" s="6" t="s">
        <v>7</v>
      </c>
      <c r="F50" s="6" t="s">
        <v>144</v>
      </c>
      <c r="G50" s="6" t="s">
        <v>8</v>
      </c>
      <c r="H50" s="6" t="s">
        <v>9</v>
      </c>
      <c r="I50" s="6" t="s">
        <v>10</v>
      </c>
      <c r="J50" s="6" t="s">
        <v>11</v>
      </c>
      <c r="K50" s="6" t="s">
        <v>124</v>
      </c>
      <c r="L50" s="6" t="s">
        <v>13</v>
      </c>
      <c r="M50" s="6" t="s">
        <v>14</v>
      </c>
    </row>
    <row r="51" spans="1:13" ht="36.75" customHeight="1">
      <c r="A51" s="7">
        <v>15020</v>
      </c>
      <c r="B51" s="7" t="s">
        <v>125</v>
      </c>
      <c r="C51" s="7" t="s">
        <v>126</v>
      </c>
      <c r="D51" s="7" t="s">
        <v>127</v>
      </c>
      <c r="E51" s="8">
        <v>3</v>
      </c>
      <c r="F51" s="8" t="s">
        <v>141</v>
      </c>
      <c r="G51" s="7" t="s">
        <v>18</v>
      </c>
      <c r="H51" s="9">
        <v>1000000</v>
      </c>
      <c r="I51" s="7" t="s">
        <v>19</v>
      </c>
      <c r="J51" s="30">
        <v>138</v>
      </c>
      <c r="K51" s="7">
        <v>8</v>
      </c>
      <c r="L51" s="11">
        <v>0.09</v>
      </c>
      <c r="M51" s="12">
        <v>42095</v>
      </c>
    </row>
    <row r="52" spans="1:13" ht="36.75" customHeight="1">
      <c r="A52" s="7">
        <v>15065</v>
      </c>
      <c r="B52" s="7" t="s">
        <v>128</v>
      </c>
      <c r="C52" s="7" t="s">
        <v>90</v>
      </c>
      <c r="D52" s="7" t="s">
        <v>30</v>
      </c>
      <c r="E52" s="8">
        <v>9</v>
      </c>
      <c r="F52" s="8" t="s">
        <v>141</v>
      </c>
      <c r="G52" s="7" t="s">
        <v>18</v>
      </c>
      <c r="H52" s="9">
        <v>1000000</v>
      </c>
      <c r="I52" s="7" t="s">
        <v>27</v>
      </c>
      <c r="J52" s="30">
        <v>134</v>
      </c>
      <c r="K52" s="7">
        <v>14</v>
      </c>
      <c r="L52" s="11">
        <v>0.09</v>
      </c>
      <c r="M52" s="12">
        <v>42095</v>
      </c>
    </row>
    <row r="53" spans="1:13" ht="36.75" customHeight="1">
      <c r="A53" s="7">
        <v>15120</v>
      </c>
      <c r="B53" s="7" t="s">
        <v>129</v>
      </c>
      <c r="C53" s="7" t="s">
        <v>130</v>
      </c>
      <c r="D53" s="7" t="s">
        <v>131</v>
      </c>
      <c r="E53" s="8">
        <v>3</v>
      </c>
      <c r="F53" s="8" t="s">
        <v>141</v>
      </c>
      <c r="G53" s="7" t="s">
        <v>18</v>
      </c>
      <c r="H53" s="9">
        <v>1000000</v>
      </c>
      <c r="I53" s="7" t="s">
        <v>27</v>
      </c>
      <c r="J53" s="30">
        <v>80</v>
      </c>
      <c r="K53" s="7">
        <v>15</v>
      </c>
      <c r="L53" s="11">
        <v>0.09</v>
      </c>
      <c r="M53" s="12">
        <v>42095</v>
      </c>
    </row>
    <row r="54" spans="1:13" ht="36.75" customHeight="1">
      <c r="A54" s="7">
        <v>15234</v>
      </c>
      <c r="B54" s="7" t="s">
        <v>132</v>
      </c>
      <c r="C54" s="7" t="s">
        <v>133</v>
      </c>
      <c r="D54" s="7" t="s">
        <v>133</v>
      </c>
      <c r="E54" s="8">
        <v>12</v>
      </c>
      <c r="F54" s="8" t="s">
        <v>141</v>
      </c>
      <c r="G54" s="7" t="s">
        <v>18</v>
      </c>
      <c r="H54" s="9">
        <v>2000000</v>
      </c>
      <c r="I54" s="7" t="s">
        <v>19</v>
      </c>
      <c r="J54" s="30">
        <v>194</v>
      </c>
      <c r="K54" s="7">
        <v>28</v>
      </c>
      <c r="L54" s="11">
        <v>0.09</v>
      </c>
      <c r="M54" s="12">
        <v>42095</v>
      </c>
    </row>
    <row r="55" spans="1:13" ht="36.75" customHeight="1">
      <c r="A55" s="7">
        <v>15273</v>
      </c>
      <c r="B55" s="7" t="s">
        <v>134</v>
      </c>
      <c r="C55" s="7" t="s">
        <v>135</v>
      </c>
      <c r="D55" s="7" t="s">
        <v>136</v>
      </c>
      <c r="E55" s="8">
        <v>7</v>
      </c>
      <c r="F55" s="8" t="s">
        <v>141</v>
      </c>
      <c r="G55" s="7" t="s">
        <v>18</v>
      </c>
      <c r="H55" s="9">
        <v>2000000</v>
      </c>
      <c r="I55" s="7" t="s">
        <v>19</v>
      </c>
      <c r="J55" s="30">
        <v>80</v>
      </c>
      <c r="K55" s="7">
        <v>29</v>
      </c>
      <c r="L55" s="11">
        <v>0.09</v>
      </c>
      <c r="M55" s="12">
        <v>42095</v>
      </c>
    </row>
    <row r="56" spans="1:13" ht="15" customHeight="1">
      <c r="A56" s="31"/>
      <c r="B56" s="32" t="s">
        <v>137</v>
      </c>
      <c r="C56" s="33">
        <f>COUNT(A51:A55)</f>
        <v>5</v>
      </c>
      <c r="D56" s="159" t="s">
        <v>121</v>
      </c>
      <c r="E56" s="161"/>
      <c r="F56" s="161"/>
      <c r="G56" s="161"/>
      <c r="H56" s="16">
        <f>SUM(H51:H55)</f>
        <v>7000000</v>
      </c>
      <c r="I56" s="162" t="s">
        <v>138</v>
      </c>
      <c r="J56" s="162"/>
      <c r="K56" s="17">
        <f>SUM(K51:K55)</f>
        <v>94</v>
      </c>
      <c r="L56" s="18"/>
      <c r="M56" s="19"/>
    </row>
    <row r="57" spans="1:13" ht="15" customHeight="1">
      <c r="A57" s="157" t="s">
        <v>139</v>
      </c>
      <c r="B57" s="157"/>
      <c r="C57" s="157"/>
      <c r="D57" s="157"/>
      <c r="E57" s="157"/>
      <c r="F57" s="157"/>
      <c r="G57" s="157"/>
      <c r="H57" s="157"/>
      <c r="I57" s="157"/>
      <c r="J57" s="157"/>
      <c r="K57" s="157"/>
      <c r="L57" s="157"/>
      <c r="M57" s="157"/>
    </row>
    <row r="58" spans="1:14" ht="15" customHeight="1">
      <c r="A58" s="158" t="s">
        <v>140</v>
      </c>
      <c r="B58" s="158"/>
      <c r="C58" s="158"/>
      <c r="D58" s="158"/>
      <c r="E58" s="158"/>
      <c r="F58" s="158"/>
      <c r="G58" s="158"/>
      <c r="H58" s="158"/>
      <c r="I58" s="158"/>
      <c r="J58" s="158"/>
      <c r="K58" s="158"/>
      <c r="L58" s="158"/>
      <c r="M58" s="158"/>
      <c r="N58" s="34"/>
    </row>
    <row r="59" spans="1:14" ht="15" customHeight="1">
      <c r="A59" s="158" t="s">
        <v>143</v>
      </c>
      <c r="B59" s="158"/>
      <c r="C59" s="158"/>
      <c r="D59" s="158"/>
      <c r="E59" s="158"/>
      <c r="F59" s="158"/>
      <c r="G59" s="158"/>
      <c r="H59" s="158"/>
      <c r="I59" s="158"/>
      <c r="J59" s="158"/>
      <c r="K59" s="158"/>
      <c r="L59" s="158"/>
      <c r="M59" s="158"/>
      <c r="N59" s="34"/>
    </row>
    <row r="60" ht="15">
      <c r="N60" s="34"/>
    </row>
  </sheetData>
  <sheetProtection/>
  <mergeCells count="16">
    <mergeCell ref="A57:M57"/>
    <mergeCell ref="A58:M58"/>
    <mergeCell ref="A59:M59"/>
    <mergeCell ref="A47:B47"/>
    <mergeCell ref="D47:G47"/>
    <mergeCell ref="I47:J47"/>
    <mergeCell ref="I49:K49"/>
    <mergeCell ref="L49:M49"/>
    <mergeCell ref="D56:G56"/>
    <mergeCell ref="I56:J56"/>
    <mergeCell ref="A1:L1"/>
    <mergeCell ref="A2:L2"/>
    <mergeCell ref="A3:L3"/>
    <mergeCell ref="I5:K5"/>
    <mergeCell ref="L5:M5"/>
    <mergeCell ref="A4:D4"/>
  </mergeCells>
  <printOptions/>
  <pageMargins left="0.7" right="0.7" top="0.75" bottom="0.75" header="0.3" footer="0.3"/>
  <pageSetup fitToHeight="3" fitToWidth="1" horizontalDpi="600" verticalDpi="600" orientation="landscape" scale="7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R73"/>
  <sheetViews>
    <sheetView tabSelected="1" zoomScalePageLayoutView="0" workbookViewId="0" topLeftCell="A1">
      <selection activeCell="A1" sqref="A1:R1"/>
    </sheetView>
  </sheetViews>
  <sheetFormatPr defaultColWidth="9.140625" defaultRowHeight="15"/>
  <cols>
    <col min="2" max="2" width="43.7109375" style="0" customWidth="1"/>
    <col min="3" max="3" width="17.421875" style="0" customWidth="1"/>
    <col min="4" max="4" width="15.57421875" style="0" customWidth="1"/>
    <col min="5" max="5" width="6.7109375" style="0" customWidth="1"/>
    <col min="6" max="6" width="8.28125" style="0" customWidth="1"/>
    <col min="7" max="8" width="14.57421875" style="0" customWidth="1"/>
    <col min="9" max="9" width="9.7109375" style="0" customWidth="1"/>
    <col min="10" max="10" width="7.00390625" style="0" customWidth="1"/>
    <col min="11" max="11" width="10.7109375" style="0" customWidth="1"/>
    <col min="13" max="13" width="10.140625" style="0" customWidth="1"/>
    <col min="14" max="15" width="11.7109375" style="0" customWidth="1"/>
    <col min="18" max="18" width="11.140625" style="0" customWidth="1"/>
  </cols>
  <sheetData>
    <row r="1" spans="1:18" ht="85.5" customHeight="1">
      <c r="A1" s="148" t="s">
        <v>201</v>
      </c>
      <c r="B1" s="148"/>
      <c r="C1" s="148"/>
      <c r="D1" s="148"/>
      <c r="E1" s="148"/>
      <c r="F1" s="148"/>
      <c r="G1" s="148"/>
      <c r="H1" s="148"/>
      <c r="I1" s="148"/>
      <c r="J1" s="148"/>
      <c r="K1" s="148"/>
      <c r="L1" s="148"/>
      <c r="M1" s="148"/>
      <c r="N1" s="214"/>
      <c r="O1" s="214"/>
      <c r="P1" s="214"/>
      <c r="Q1" s="214"/>
      <c r="R1" s="214"/>
    </row>
    <row r="2" spans="1:18" ht="12.75" customHeight="1">
      <c r="A2" s="149" t="s">
        <v>146</v>
      </c>
      <c r="B2" s="149"/>
      <c r="C2" s="149"/>
      <c r="D2" s="149"/>
      <c r="E2" s="149"/>
      <c r="F2" s="149"/>
      <c r="G2" s="149"/>
      <c r="H2" s="149"/>
      <c r="I2" s="149"/>
      <c r="J2" s="149"/>
      <c r="K2" s="149"/>
      <c r="L2" s="149"/>
      <c r="M2" s="149"/>
      <c r="N2" s="214"/>
      <c r="O2" s="214"/>
      <c r="P2" s="214"/>
      <c r="Q2" s="214"/>
      <c r="R2" s="214"/>
    </row>
    <row r="3" spans="1:18" ht="60" customHeight="1">
      <c r="A3" s="150" t="s">
        <v>198</v>
      </c>
      <c r="B3" s="150"/>
      <c r="C3" s="150"/>
      <c r="D3" s="150"/>
      <c r="E3" s="150"/>
      <c r="F3" s="150"/>
      <c r="G3" s="150"/>
      <c r="H3" s="150"/>
      <c r="I3" s="150"/>
      <c r="J3" s="150"/>
      <c r="K3" s="150"/>
      <c r="L3" s="150"/>
      <c r="M3" s="150"/>
      <c r="N3" s="214"/>
      <c r="O3" s="214"/>
      <c r="P3" s="214"/>
      <c r="Q3" s="214"/>
      <c r="R3" s="214"/>
    </row>
    <row r="4" spans="1:13" ht="14.25" customHeight="1">
      <c r="A4" s="155" t="s">
        <v>199</v>
      </c>
      <c r="B4" s="156"/>
      <c r="C4" s="156"/>
      <c r="D4" s="156"/>
      <c r="E4" s="132"/>
      <c r="F4" s="132"/>
      <c r="G4" s="132"/>
      <c r="H4" s="132"/>
      <c r="I4" s="132"/>
      <c r="J4" s="132"/>
      <c r="K4" s="132"/>
      <c r="L4" s="132"/>
      <c r="M4" s="132"/>
    </row>
    <row r="5" spans="1:18" ht="15.75">
      <c r="A5" s="215" t="s">
        <v>180</v>
      </c>
      <c r="B5" s="215"/>
      <c r="C5" s="4"/>
      <c r="D5" s="4"/>
      <c r="E5" s="4"/>
      <c r="F5" s="4"/>
      <c r="G5" s="5"/>
      <c r="H5" s="5"/>
      <c r="I5" s="189"/>
      <c r="J5" s="190"/>
      <c r="K5" s="190"/>
      <c r="L5" s="191"/>
      <c r="M5" s="192"/>
      <c r="N5" s="152" t="s">
        <v>185</v>
      </c>
      <c r="O5" s="152"/>
      <c r="P5" s="152"/>
      <c r="Q5" s="152"/>
      <c r="R5" s="152"/>
    </row>
    <row r="6" spans="1:18" ht="15.75">
      <c r="A6" s="88"/>
      <c r="B6" s="88"/>
      <c r="C6" s="95"/>
      <c r="D6" s="95"/>
      <c r="E6" s="95"/>
      <c r="F6" s="95"/>
      <c r="G6" s="135"/>
      <c r="H6" s="135"/>
      <c r="I6" s="56"/>
      <c r="J6" s="133"/>
      <c r="K6" s="133"/>
      <c r="L6" s="134"/>
      <c r="M6" s="96"/>
      <c r="N6" s="209" t="s">
        <v>162</v>
      </c>
      <c r="O6" s="210"/>
      <c r="P6" s="210"/>
      <c r="Q6" s="211"/>
      <c r="R6" s="102" t="s">
        <v>163</v>
      </c>
    </row>
    <row r="7" spans="1:18" ht="64.5" customHeight="1">
      <c r="A7" s="98" t="s">
        <v>3</v>
      </c>
      <c r="B7" s="98" t="s">
        <v>4</v>
      </c>
      <c r="C7" s="98" t="s">
        <v>5</v>
      </c>
      <c r="D7" s="98" t="s">
        <v>6</v>
      </c>
      <c r="E7" s="98" t="s">
        <v>7</v>
      </c>
      <c r="F7" s="98" t="s">
        <v>164</v>
      </c>
      <c r="G7" s="98" t="s">
        <v>9</v>
      </c>
      <c r="H7" s="99" t="s">
        <v>195</v>
      </c>
      <c r="I7" s="99" t="s">
        <v>10</v>
      </c>
      <c r="J7" s="99" t="s">
        <v>11</v>
      </c>
      <c r="K7" s="99" t="s">
        <v>12</v>
      </c>
      <c r="L7" s="99" t="s">
        <v>165</v>
      </c>
      <c r="M7" s="99" t="s">
        <v>166</v>
      </c>
      <c r="N7" s="172" t="s">
        <v>202</v>
      </c>
      <c r="O7" s="173"/>
      <c r="P7" s="173"/>
      <c r="Q7" s="173"/>
      <c r="R7" s="174"/>
    </row>
    <row r="8" spans="1:18" ht="15">
      <c r="A8" s="107">
        <v>15403</v>
      </c>
      <c r="B8" s="107" t="s">
        <v>148</v>
      </c>
      <c r="C8" s="107" t="s">
        <v>149</v>
      </c>
      <c r="D8" s="107" t="s">
        <v>150</v>
      </c>
      <c r="E8" s="108">
        <v>7</v>
      </c>
      <c r="F8" s="107" t="s">
        <v>18</v>
      </c>
      <c r="G8" s="109">
        <v>1900000</v>
      </c>
      <c r="H8" s="130"/>
      <c r="I8" s="107" t="s">
        <v>19</v>
      </c>
      <c r="J8" s="110">
        <v>216</v>
      </c>
      <c r="K8" s="116">
        <v>26</v>
      </c>
      <c r="L8" s="111">
        <v>0.04</v>
      </c>
      <c r="M8" s="112">
        <v>42038</v>
      </c>
      <c r="N8" s="198" t="s">
        <v>151</v>
      </c>
      <c r="O8" s="199"/>
      <c r="P8" s="199"/>
      <c r="Q8" s="199"/>
      <c r="R8" s="200"/>
    </row>
    <row r="9" spans="1:18" ht="15">
      <c r="A9" s="57">
        <v>15306</v>
      </c>
      <c r="B9" s="57" t="s">
        <v>105</v>
      </c>
      <c r="C9" s="57" t="s">
        <v>106</v>
      </c>
      <c r="D9" s="57" t="s">
        <v>107</v>
      </c>
      <c r="E9" s="58">
        <v>6</v>
      </c>
      <c r="F9" s="57" t="s">
        <v>18</v>
      </c>
      <c r="G9" s="129">
        <v>1000000</v>
      </c>
      <c r="H9" s="129">
        <v>800000</v>
      </c>
      <c r="I9" s="57" t="s">
        <v>27</v>
      </c>
      <c r="J9" s="66">
        <v>124</v>
      </c>
      <c r="K9" s="57">
        <v>14</v>
      </c>
      <c r="L9" s="62">
        <v>0.09</v>
      </c>
      <c r="M9" s="63">
        <v>42095</v>
      </c>
      <c r="N9" s="175" t="s">
        <v>204</v>
      </c>
      <c r="O9" s="164"/>
      <c r="P9" s="164"/>
      <c r="Q9" s="164"/>
      <c r="R9" s="165"/>
    </row>
    <row r="10" spans="1:18" ht="15">
      <c r="A10" s="57">
        <v>15242</v>
      </c>
      <c r="B10" s="57" t="s">
        <v>91</v>
      </c>
      <c r="C10" s="57" t="s">
        <v>92</v>
      </c>
      <c r="D10" s="57" t="s">
        <v>71</v>
      </c>
      <c r="E10" s="58">
        <v>11</v>
      </c>
      <c r="F10" s="57" t="s">
        <v>18</v>
      </c>
      <c r="G10" s="129">
        <v>1000000</v>
      </c>
      <c r="H10" s="66">
        <v>0</v>
      </c>
      <c r="I10" s="57" t="s">
        <v>27</v>
      </c>
      <c r="J10" s="60">
        <v>132</v>
      </c>
      <c r="K10" s="57">
        <v>15</v>
      </c>
      <c r="L10" s="62">
        <v>0.09</v>
      </c>
      <c r="M10" s="63">
        <v>42095</v>
      </c>
      <c r="N10" s="175" t="s">
        <v>203</v>
      </c>
      <c r="O10" s="164"/>
      <c r="P10" s="164"/>
      <c r="Q10" s="164"/>
      <c r="R10" s="165"/>
    </row>
    <row r="11" spans="1:18" ht="15">
      <c r="A11" s="57">
        <v>15126</v>
      </c>
      <c r="B11" s="57" t="s">
        <v>68</v>
      </c>
      <c r="C11" s="57" t="s">
        <v>67</v>
      </c>
      <c r="D11" s="57" t="s">
        <v>67</v>
      </c>
      <c r="E11" s="58">
        <v>6</v>
      </c>
      <c r="F11" s="57" t="s">
        <v>26</v>
      </c>
      <c r="G11" s="129">
        <v>500000</v>
      </c>
      <c r="H11" s="136">
        <v>250000</v>
      </c>
      <c r="I11" s="57" t="s">
        <v>27</v>
      </c>
      <c r="J11" s="57">
        <v>56</v>
      </c>
      <c r="K11" s="57">
        <v>10</v>
      </c>
      <c r="L11" s="62">
        <v>0.09</v>
      </c>
      <c r="M11" s="63">
        <v>42095</v>
      </c>
      <c r="N11" s="175" t="s">
        <v>204</v>
      </c>
      <c r="O11" s="164"/>
      <c r="P11" s="164"/>
      <c r="Q11" s="164"/>
      <c r="R11" s="165"/>
    </row>
    <row r="12" spans="1:18" ht="15">
      <c r="A12" s="57">
        <v>15101</v>
      </c>
      <c r="B12" s="57" t="s">
        <v>56</v>
      </c>
      <c r="C12" s="57" t="s">
        <v>57</v>
      </c>
      <c r="D12" s="57" t="s">
        <v>58</v>
      </c>
      <c r="E12" s="58">
        <v>2</v>
      </c>
      <c r="F12" s="57" t="s">
        <v>18</v>
      </c>
      <c r="G12" s="129">
        <v>785000</v>
      </c>
      <c r="H12" s="136">
        <v>700000</v>
      </c>
      <c r="I12" s="57" t="s">
        <v>27</v>
      </c>
      <c r="J12" s="60">
        <v>36</v>
      </c>
      <c r="K12" s="57">
        <v>11</v>
      </c>
      <c r="L12" s="62">
        <v>0.09</v>
      </c>
      <c r="M12" s="63">
        <v>42095</v>
      </c>
      <c r="N12" s="175" t="s">
        <v>204</v>
      </c>
      <c r="O12" s="164"/>
      <c r="P12" s="164"/>
      <c r="Q12" s="164"/>
      <c r="R12" s="165"/>
    </row>
    <row r="13" spans="1:18" ht="15">
      <c r="A13" s="107">
        <v>15087</v>
      </c>
      <c r="B13" s="107" t="s">
        <v>53</v>
      </c>
      <c r="C13" s="107" t="s">
        <v>52</v>
      </c>
      <c r="D13" s="107" t="s">
        <v>52</v>
      </c>
      <c r="E13" s="108">
        <v>1</v>
      </c>
      <c r="F13" s="107" t="s">
        <v>18</v>
      </c>
      <c r="G13" s="109">
        <v>785000</v>
      </c>
      <c r="H13" s="130"/>
      <c r="I13" s="107" t="s">
        <v>27</v>
      </c>
      <c r="J13" s="110">
        <v>84</v>
      </c>
      <c r="K13" s="107">
        <v>11</v>
      </c>
      <c r="L13" s="111">
        <v>0.09</v>
      </c>
      <c r="M13" s="112">
        <v>42095</v>
      </c>
      <c r="N13" s="198" t="s">
        <v>205</v>
      </c>
      <c r="O13" s="199"/>
      <c r="P13" s="199"/>
      <c r="Q13" s="199"/>
      <c r="R13" s="200"/>
    </row>
    <row r="14" spans="1:18" ht="15">
      <c r="A14" s="107">
        <v>15125</v>
      </c>
      <c r="B14" s="107" t="s">
        <v>65</v>
      </c>
      <c r="C14" s="107" t="s">
        <v>66</v>
      </c>
      <c r="D14" s="107" t="s">
        <v>67</v>
      </c>
      <c r="E14" s="108">
        <v>6</v>
      </c>
      <c r="F14" s="107" t="s">
        <v>26</v>
      </c>
      <c r="G14" s="109">
        <v>500000</v>
      </c>
      <c r="H14" s="130"/>
      <c r="I14" s="107" t="s">
        <v>27</v>
      </c>
      <c r="J14" s="107">
        <v>48</v>
      </c>
      <c r="K14" s="107">
        <v>0</v>
      </c>
      <c r="L14" s="111">
        <v>0.09</v>
      </c>
      <c r="M14" s="112">
        <v>42095</v>
      </c>
      <c r="N14" s="198" t="s">
        <v>205</v>
      </c>
      <c r="O14" s="199"/>
      <c r="P14" s="199"/>
      <c r="Q14" s="199"/>
      <c r="R14" s="200"/>
    </row>
    <row r="15" spans="1:18" ht="15" customHeight="1">
      <c r="A15" s="107">
        <v>15297</v>
      </c>
      <c r="B15" s="107" t="s">
        <v>101</v>
      </c>
      <c r="C15" s="107" t="s">
        <v>102</v>
      </c>
      <c r="D15" s="107" t="s">
        <v>103</v>
      </c>
      <c r="E15" s="108">
        <v>8</v>
      </c>
      <c r="F15" s="107" t="s">
        <v>18</v>
      </c>
      <c r="G15" s="109">
        <v>1000000</v>
      </c>
      <c r="H15" s="130"/>
      <c r="I15" s="107" t="s">
        <v>27</v>
      </c>
      <c r="J15" s="115">
        <v>100</v>
      </c>
      <c r="K15" s="107">
        <v>14</v>
      </c>
      <c r="L15" s="113">
        <v>0.09</v>
      </c>
      <c r="M15" s="112">
        <v>42095</v>
      </c>
      <c r="N15" s="198" t="s">
        <v>205</v>
      </c>
      <c r="O15" s="199"/>
      <c r="P15" s="199"/>
      <c r="Q15" s="199"/>
      <c r="R15" s="200"/>
    </row>
    <row r="16" spans="1:18" ht="15" customHeight="1">
      <c r="A16" s="107">
        <v>15328</v>
      </c>
      <c r="B16" s="107" t="s">
        <v>110</v>
      </c>
      <c r="C16" s="107" t="s">
        <v>52</v>
      </c>
      <c r="D16" s="107" t="s">
        <v>52</v>
      </c>
      <c r="E16" s="108">
        <v>1</v>
      </c>
      <c r="F16" s="107" t="s">
        <v>18</v>
      </c>
      <c r="G16" s="109">
        <v>1000000</v>
      </c>
      <c r="H16" s="130"/>
      <c r="I16" s="107" t="s">
        <v>27</v>
      </c>
      <c r="J16" s="110">
        <v>94</v>
      </c>
      <c r="K16" s="107">
        <v>10</v>
      </c>
      <c r="L16" s="111">
        <v>0.09</v>
      </c>
      <c r="M16" s="112">
        <v>42095</v>
      </c>
      <c r="N16" s="198" t="s">
        <v>205</v>
      </c>
      <c r="O16" s="199"/>
      <c r="P16" s="199"/>
      <c r="Q16" s="199"/>
      <c r="R16" s="200"/>
    </row>
    <row r="17" spans="1:18" ht="15">
      <c r="A17" s="137">
        <v>15410</v>
      </c>
      <c r="B17" s="137" t="s">
        <v>197</v>
      </c>
      <c r="C17" s="137" t="s">
        <v>149</v>
      </c>
      <c r="D17" s="137" t="s">
        <v>150</v>
      </c>
      <c r="E17" s="138">
        <v>7</v>
      </c>
      <c r="F17" s="137" t="s">
        <v>18</v>
      </c>
      <c r="G17" s="139">
        <v>2000000</v>
      </c>
      <c r="H17" s="140"/>
      <c r="I17" s="137" t="s">
        <v>27</v>
      </c>
      <c r="J17" s="141">
        <v>240</v>
      </c>
      <c r="K17" s="137">
        <v>30</v>
      </c>
      <c r="L17" s="142">
        <v>0.04</v>
      </c>
      <c r="M17" s="143">
        <v>42100</v>
      </c>
      <c r="N17" s="198" t="s">
        <v>200</v>
      </c>
      <c r="O17" s="212"/>
      <c r="P17" s="212"/>
      <c r="Q17" s="212"/>
      <c r="R17" s="213"/>
    </row>
    <row r="18" spans="1:18" ht="15">
      <c r="A18" s="144">
        <v>15600</v>
      </c>
      <c r="B18" s="144" t="s">
        <v>158</v>
      </c>
      <c r="C18" s="144" t="s">
        <v>127</v>
      </c>
      <c r="D18" s="144" t="s">
        <v>127</v>
      </c>
      <c r="E18" s="145">
        <v>3</v>
      </c>
      <c r="F18" s="144" t="s">
        <v>18</v>
      </c>
      <c r="G18" s="109">
        <v>2000000</v>
      </c>
      <c r="H18" s="109"/>
      <c r="I18" s="107" t="s">
        <v>27</v>
      </c>
      <c r="J18" s="110">
        <v>170</v>
      </c>
      <c r="K18" s="116">
        <v>23</v>
      </c>
      <c r="L18" s="111">
        <v>0.04</v>
      </c>
      <c r="M18" s="112">
        <v>42163</v>
      </c>
      <c r="N18" s="198" t="s">
        <v>200</v>
      </c>
      <c r="O18" s="212"/>
      <c r="P18" s="212"/>
      <c r="Q18" s="212"/>
      <c r="R18" s="213"/>
    </row>
    <row r="19" spans="1:18" ht="15">
      <c r="A19" s="201" t="s">
        <v>182</v>
      </c>
      <c r="B19" s="202"/>
      <c r="C19" s="202"/>
      <c r="D19" s="202"/>
      <c r="E19" s="202"/>
      <c r="F19" s="203"/>
      <c r="G19" s="90">
        <f>SUM(G8:G18)</f>
        <v>12470000</v>
      </c>
      <c r="H19" s="90">
        <f>SUM(H8:H18)</f>
        <v>1750000</v>
      </c>
      <c r="I19" s="78" t="s">
        <v>11</v>
      </c>
      <c r="J19" s="78">
        <f>SUM(J8:J18)</f>
        <v>1300</v>
      </c>
      <c r="K19" s="78">
        <f>SUM(K8:K18)</f>
        <v>164</v>
      </c>
      <c r="L19" s="204"/>
      <c r="M19" s="205"/>
      <c r="N19" s="205"/>
      <c r="O19" s="205"/>
      <c r="P19" s="205"/>
      <c r="Q19" s="205"/>
      <c r="R19" s="206"/>
    </row>
    <row r="20" spans="1:18" ht="15">
      <c r="A20" s="21"/>
      <c r="B20" s="21"/>
      <c r="C20" s="21"/>
      <c r="D20" s="22"/>
      <c r="E20" s="21"/>
      <c r="F20" s="21"/>
      <c r="G20" s="23"/>
      <c r="H20" s="23"/>
      <c r="I20" s="21"/>
      <c r="J20" s="21"/>
      <c r="K20" s="79"/>
      <c r="L20" s="26"/>
      <c r="M20" s="27"/>
      <c r="N20" s="80"/>
      <c r="O20" s="80"/>
      <c r="P20" s="80"/>
      <c r="Q20" s="80"/>
      <c r="R20" s="5"/>
    </row>
    <row r="21" spans="1:18" ht="15.75">
      <c r="A21" s="207" t="s">
        <v>181</v>
      </c>
      <c r="B21" s="207"/>
      <c r="C21" s="4"/>
      <c r="D21" s="4"/>
      <c r="E21" s="4"/>
      <c r="F21" s="4"/>
      <c r="G21" s="4"/>
      <c r="H21" s="4"/>
      <c r="I21" s="208"/>
      <c r="J21" s="190"/>
      <c r="K21" s="190"/>
      <c r="L21" s="191"/>
      <c r="M21" s="192"/>
      <c r="N21" s="80"/>
      <c r="O21" s="80"/>
      <c r="P21" s="80"/>
      <c r="Q21" s="80"/>
      <c r="R21" s="5"/>
    </row>
    <row r="22" spans="1:18" ht="15">
      <c r="A22" s="81"/>
      <c r="B22" s="81"/>
      <c r="C22" s="81"/>
      <c r="D22" s="81"/>
      <c r="E22" s="82"/>
      <c r="F22" s="81"/>
      <c r="G22" s="83"/>
      <c r="H22" s="83"/>
      <c r="I22" s="189"/>
      <c r="J22" s="190"/>
      <c r="K22" s="190"/>
      <c r="L22" s="191"/>
      <c r="M22" s="192"/>
      <c r="N22" s="152" t="s">
        <v>186</v>
      </c>
      <c r="O22" s="152"/>
      <c r="P22" s="152"/>
      <c r="Q22" s="152"/>
      <c r="R22" s="152"/>
    </row>
    <row r="23" spans="1:18" ht="64.5" customHeight="1">
      <c r="A23" s="98" t="s">
        <v>3</v>
      </c>
      <c r="B23" s="98" t="s">
        <v>4</v>
      </c>
      <c r="C23" s="98" t="s">
        <v>5</v>
      </c>
      <c r="D23" s="98" t="s">
        <v>6</v>
      </c>
      <c r="E23" s="98" t="s">
        <v>7</v>
      </c>
      <c r="F23" s="98" t="s">
        <v>173</v>
      </c>
      <c r="G23" s="98" t="s">
        <v>9</v>
      </c>
      <c r="H23" s="98" t="s">
        <v>195</v>
      </c>
      <c r="I23" s="98" t="s">
        <v>10</v>
      </c>
      <c r="J23" s="98" t="s">
        <v>11</v>
      </c>
      <c r="K23" s="98" t="s">
        <v>12</v>
      </c>
      <c r="L23" s="98" t="s">
        <v>174</v>
      </c>
      <c r="M23" s="98" t="s">
        <v>166</v>
      </c>
      <c r="N23" s="172" t="s">
        <v>202</v>
      </c>
      <c r="O23" s="173"/>
      <c r="P23" s="173"/>
      <c r="Q23" s="173"/>
      <c r="R23" s="174"/>
    </row>
    <row r="24" spans="1:18" ht="21">
      <c r="A24" s="193" t="s">
        <v>188</v>
      </c>
      <c r="B24" s="194"/>
      <c r="C24" s="194"/>
      <c r="D24" s="194"/>
      <c r="E24" s="194"/>
      <c r="F24" s="194"/>
      <c r="G24" s="194"/>
      <c r="H24" s="194"/>
      <c r="I24" s="194"/>
      <c r="J24" s="194"/>
      <c r="K24" s="194"/>
      <c r="L24" s="194"/>
      <c r="M24" s="194"/>
      <c r="N24" s="194"/>
      <c r="O24" s="194"/>
      <c r="P24" s="194"/>
      <c r="Q24" s="194"/>
      <c r="R24" s="195"/>
    </row>
    <row r="25" spans="1:18" ht="15">
      <c r="A25" s="57">
        <v>15502</v>
      </c>
      <c r="B25" s="57" t="s">
        <v>155</v>
      </c>
      <c r="C25" s="57" t="s">
        <v>154</v>
      </c>
      <c r="D25" s="57" t="s">
        <v>100</v>
      </c>
      <c r="E25" s="58">
        <v>3</v>
      </c>
      <c r="F25" s="57" t="s">
        <v>18</v>
      </c>
      <c r="G25" s="129">
        <v>4000000</v>
      </c>
      <c r="H25" s="129">
        <v>4000000</v>
      </c>
      <c r="I25" s="57" t="s">
        <v>27</v>
      </c>
      <c r="J25" s="84">
        <v>132</v>
      </c>
      <c r="K25" s="57">
        <v>56</v>
      </c>
      <c r="L25" s="85" t="s">
        <v>156</v>
      </c>
      <c r="M25" s="63">
        <v>42094</v>
      </c>
      <c r="N25" s="163" t="s">
        <v>204</v>
      </c>
      <c r="O25" s="164"/>
      <c r="P25" s="164"/>
      <c r="Q25" s="164"/>
      <c r="R25" s="165"/>
    </row>
    <row r="26" spans="1:18" ht="15">
      <c r="A26" s="57">
        <v>15234</v>
      </c>
      <c r="B26" s="57" t="s">
        <v>132</v>
      </c>
      <c r="C26" s="57" t="s">
        <v>133</v>
      </c>
      <c r="D26" s="57" t="s">
        <v>133</v>
      </c>
      <c r="E26" s="58">
        <v>12</v>
      </c>
      <c r="F26" s="57" t="s">
        <v>18</v>
      </c>
      <c r="G26" s="129">
        <v>2000000</v>
      </c>
      <c r="H26" s="129">
        <v>2000000</v>
      </c>
      <c r="I26" s="57" t="s">
        <v>19</v>
      </c>
      <c r="J26" s="84">
        <v>194</v>
      </c>
      <c r="K26" s="57">
        <v>28</v>
      </c>
      <c r="L26" s="62">
        <v>0.09</v>
      </c>
      <c r="M26" s="63">
        <v>42095</v>
      </c>
      <c r="N26" s="163" t="s">
        <v>204</v>
      </c>
      <c r="O26" s="164"/>
      <c r="P26" s="164"/>
      <c r="Q26" s="164"/>
      <c r="R26" s="165"/>
    </row>
    <row r="27" spans="1:18" ht="15">
      <c r="A27" s="57">
        <v>15273</v>
      </c>
      <c r="B27" s="57" t="s">
        <v>134</v>
      </c>
      <c r="C27" s="57" t="s">
        <v>135</v>
      </c>
      <c r="D27" s="57" t="s">
        <v>136</v>
      </c>
      <c r="E27" s="58">
        <v>7</v>
      </c>
      <c r="F27" s="57" t="s">
        <v>18</v>
      </c>
      <c r="G27" s="129">
        <v>2000000</v>
      </c>
      <c r="H27" s="129">
        <v>1550000</v>
      </c>
      <c r="I27" s="57" t="s">
        <v>19</v>
      </c>
      <c r="J27" s="84">
        <v>80</v>
      </c>
      <c r="K27" s="57">
        <v>29</v>
      </c>
      <c r="L27" s="62">
        <v>0.09</v>
      </c>
      <c r="M27" s="63">
        <v>42095</v>
      </c>
      <c r="N27" s="163" t="s">
        <v>204</v>
      </c>
      <c r="O27" s="164"/>
      <c r="P27" s="164"/>
      <c r="Q27" s="164"/>
      <c r="R27" s="165"/>
    </row>
    <row r="28" spans="1:18" ht="15">
      <c r="A28" s="57">
        <v>15020</v>
      </c>
      <c r="B28" s="57" t="s">
        <v>176</v>
      </c>
      <c r="C28" s="57" t="s">
        <v>126</v>
      </c>
      <c r="D28" s="57" t="s">
        <v>127</v>
      </c>
      <c r="E28" s="58">
        <v>3</v>
      </c>
      <c r="F28" s="57" t="s">
        <v>18</v>
      </c>
      <c r="G28" s="129">
        <v>1000000</v>
      </c>
      <c r="H28" s="129">
        <v>1000000</v>
      </c>
      <c r="I28" s="57" t="s">
        <v>19</v>
      </c>
      <c r="J28" s="60">
        <v>138</v>
      </c>
      <c r="K28" s="57">
        <v>7</v>
      </c>
      <c r="L28" s="62">
        <v>0.09</v>
      </c>
      <c r="M28" s="63">
        <v>42095</v>
      </c>
      <c r="N28" s="163" t="s">
        <v>204</v>
      </c>
      <c r="O28" s="164"/>
      <c r="P28" s="164"/>
      <c r="Q28" s="164"/>
      <c r="R28" s="165"/>
    </row>
    <row r="29" spans="1:18" ht="15">
      <c r="A29" s="107">
        <v>15065</v>
      </c>
      <c r="B29" s="107" t="s">
        <v>128</v>
      </c>
      <c r="C29" s="107" t="s">
        <v>90</v>
      </c>
      <c r="D29" s="107" t="s">
        <v>30</v>
      </c>
      <c r="E29" s="108">
        <v>9</v>
      </c>
      <c r="F29" s="107" t="s">
        <v>18</v>
      </c>
      <c r="G29" s="109">
        <v>1000000</v>
      </c>
      <c r="H29" s="109"/>
      <c r="I29" s="107" t="s">
        <v>27</v>
      </c>
      <c r="J29" s="114">
        <v>134</v>
      </c>
      <c r="K29" s="107">
        <v>14</v>
      </c>
      <c r="L29" s="111">
        <v>0.09</v>
      </c>
      <c r="M29" s="112">
        <v>42095</v>
      </c>
      <c r="N29" s="186" t="s">
        <v>205</v>
      </c>
      <c r="O29" s="196"/>
      <c r="P29" s="196"/>
      <c r="Q29" s="196"/>
      <c r="R29" s="197"/>
    </row>
    <row r="30" spans="1:18" ht="15">
      <c r="A30" s="107">
        <v>15120</v>
      </c>
      <c r="B30" s="107" t="s">
        <v>129</v>
      </c>
      <c r="C30" s="107" t="s">
        <v>130</v>
      </c>
      <c r="D30" s="107" t="s">
        <v>131</v>
      </c>
      <c r="E30" s="108">
        <v>3</v>
      </c>
      <c r="F30" s="107" t="s">
        <v>18</v>
      </c>
      <c r="G30" s="109">
        <v>1000000</v>
      </c>
      <c r="H30" s="109"/>
      <c r="I30" s="107" t="s">
        <v>27</v>
      </c>
      <c r="J30" s="114">
        <v>80</v>
      </c>
      <c r="K30" s="107">
        <v>15</v>
      </c>
      <c r="L30" s="111">
        <v>0.09</v>
      </c>
      <c r="M30" s="112">
        <v>42095</v>
      </c>
      <c r="N30" s="186" t="s">
        <v>205</v>
      </c>
      <c r="O30" s="196"/>
      <c r="P30" s="196"/>
      <c r="Q30" s="196"/>
      <c r="R30" s="197"/>
    </row>
    <row r="31" spans="1:18" ht="15">
      <c r="A31" s="107">
        <v>15501</v>
      </c>
      <c r="B31" s="107" t="s">
        <v>152</v>
      </c>
      <c r="C31" s="107" t="s">
        <v>153</v>
      </c>
      <c r="D31" s="107" t="s">
        <v>71</v>
      </c>
      <c r="E31" s="108">
        <v>11</v>
      </c>
      <c r="F31" s="107" t="s">
        <v>18</v>
      </c>
      <c r="G31" s="109">
        <v>1500000</v>
      </c>
      <c r="H31" s="109"/>
      <c r="I31" s="107" t="s">
        <v>27</v>
      </c>
      <c r="J31" s="146">
        <v>20</v>
      </c>
      <c r="K31" s="107">
        <v>20</v>
      </c>
      <c r="L31" s="147" t="s">
        <v>156</v>
      </c>
      <c r="M31" s="112">
        <v>42163</v>
      </c>
      <c r="N31" s="186" t="s">
        <v>200</v>
      </c>
      <c r="O31" s="164"/>
      <c r="P31" s="164"/>
      <c r="Q31" s="164"/>
      <c r="R31" s="165"/>
    </row>
    <row r="32" spans="1:18" ht="15">
      <c r="A32" s="107">
        <v>15503</v>
      </c>
      <c r="B32" s="107" t="s">
        <v>160</v>
      </c>
      <c r="C32" s="107" t="s">
        <v>177</v>
      </c>
      <c r="D32" s="107" t="s">
        <v>71</v>
      </c>
      <c r="E32" s="108">
        <v>11</v>
      </c>
      <c r="F32" s="107" t="s">
        <v>18</v>
      </c>
      <c r="G32" s="109">
        <v>4000000</v>
      </c>
      <c r="H32" s="109"/>
      <c r="I32" s="107" t="s">
        <v>27</v>
      </c>
      <c r="J32" s="146">
        <v>108</v>
      </c>
      <c r="K32" s="107">
        <f>17+11+11</f>
        <v>39</v>
      </c>
      <c r="L32" s="147" t="s">
        <v>156</v>
      </c>
      <c r="M32" s="112">
        <v>42177</v>
      </c>
      <c r="N32" s="186" t="s">
        <v>200</v>
      </c>
      <c r="O32" s="164"/>
      <c r="P32" s="164"/>
      <c r="Q32" s="164"/>
      <c r="R32" s="165"/>
    </row>
    <row r="33" spans="1:18" ht="15">
      <c r="A33" s="179" t="s">
        <v>178</v>
      </c>
      <c r="B33" s="180"/>
      <c r="C33" s="180"/>
      <c r="D33" s="180"/>
      <c r="E33" s="180"/>
      <c r="F33" s="181"/>
      <c r="G33" s="89">
        <f>SUM(G25:G32)</f>
        <v>16500000</v>
      </c>
      <c r="H33" s="89">
        <f>SUM(H25:H32)</f>
        <v>8550000</v>
      </c>
      <c r="I33" s="87" t="s">
        <v>11</v>
      </c>
      <c r="J33" s="117">
        <f>SUM(J25:J32)</f>
        <v>886</v>
      </c>
      <c r="K33" s="117">
        <f>SUM(K25:K32)</f>
        <v>208</v>
      </c>
      <c r="L33" s="182"/>
      <c r="M33" s="170"/>
      <c r="N33" s="170"/>
      <c r="O33" s="170"/>
      <c r="P33" s="170"/>
      <c r="Q33" s="170"/>
      <c r="R33" s="171"/>
    </row>
    <row r="34" spans="1:18" ht="21">
      <c r="A34" s="183" t="s">
        <v>189</v>
      </c>
      <c r="B34" s="184"/>
      <c r="C34" s="184"/>
      <c r="D34" s="184"/>
      <c r="E34" s="184"/>
      <c r="F34" s="184"/>
      <c r="G34" s="184"/>
      <c r="H34" s="184"/>
      <c r="I34" s="184"/>
      <c r="J34" s="184"/>
      <c r="K34" s="184"/>
      <c r="L34" s="184"/>
      <c r="M34" s="184"/>
      <c r="N34" s="184"/>
      <c r="O34" s="184"/>
      <c r="P34" s="184"/>
      <c r="Q34" s="184"/>
      <c r="R34" s="185"/>
    </row>
    <row r="35" spans="1:18" ht="15">
      <c r="A35" s="57">
        <v>15121</v>
      </c>
      <c r="B35" s="57" t="s">
        <v>62</v>
      </c>
      <c r="C35" s="57" t="s">
        <v>63</v>
      </c>
      <c r="D35" s="57" t="s">
        <v>64</v>
      </c>
      <c r="E35" s="58">
        <v>10</v>
      </c>
      <c r="F35" s="57" t="s">
        <v>18</v>
      </c>
      <c r="G35" s="129">
        <v>1000000</v>
      </c>
      <c r="H35" s="136">
        <v>790000</v>
      </c>
      <c r="I35" s="57" t="s">
        <v>27</v>
      </c>
      <c r="J35" s="60">
        <v>72</v>
      </c>
      <c r="K35" s="57">
        <v>14</v>
      </c>
      <c r="L35" s="86">
        <v>0.09</v>
      </c>
      <c r="M35" s="63">
        <v>42095</v>
      </c>
      <c r="N35" s="163" t="s">
        <v>204</v>
      </c>
      <c r="O35" s="164"/>
      <c r="P35" s="164"/>
      <c r="Q35" s="164"/>
      <c r="R35" s="165"/>
    </row>
    <row r="36" spans="1:18" ht="15">
      <c r="A36" s="57">
        <v>15010</v>
      </c>
      <c r="B36" s="57" t="s">
        <v>15</v>
      </c>
      <c r="C36" s="57" t="s">
        <v>16</v>
      </c>
      <c r="D36" s="57" t="s">
        <v>17</v>
      </c>
      <c r="E36" s="58">
        <v>3</v>
      </c>
      <c r="F36" s="57" t="s">
        <v>18</v>
      </c>
      <c r="G36" s="129">
        <v>1000000</v>
      </c>
      <c r="H36" s="66">
        <v>0</v>
      </c>
      <c r="I36" s="57" t="s">
        <v>19</v>
      </c>
      <c r="J36" s="60">
        <v>222</v>
      </c>
      <c r="K36" s="57">
        <v>9</v>
      </c>
      <c r="L36" s="62">
        <v>0.09</v>
      </c>
      <c r="M36" s="63">
        <v>42095</v>
      </c>
      <c r="N36" s="163" t="s">
        <v>203</v>
      </c>
      <c r="O36" s="164"/>
      <c r="P36" s="164"/>
      <c r="Q36" s="164"/>
      <c r="R36" s="165"/>
    </row>
    <row r="37" spans="1:18" ht="15">
      <c r="A37" s="57">
        <v>15252</v>
      </c>
      <c r="B37" s="57" t="s">
        <v>93</v>
      </c>
      <c r="C37" s="57" t="s">
        <v>38</v>
      </c>
      <c r="D37" s="57" t="s">
        <v>94</v>
      </c>
      <c r="E37" s="58">
        <v>4</v>
      </c>
      <c r="F37" s="57" t="s">
        <v>18</v>
      </c>
      <c r="G37" s="129">
        <v>900000</v>
      </c>
      <c r="H37" s="129">
        <v>785000</v>
      </c>
      <c r="I37" s="57" t="s">
        <v>27</v>
      </c>
      <c r="J37" s="60">
        <v>80</v>
      </c>
      <c r="K37" s="57">
        <v>8</v>
      </c>
      <c r="L37" s="86">
        <v>0.09</v>
      </c>
      <c r="M37" s="63">
        <v>42095</v>
      </c>
      <c r="N37" s="163" t="s">
        <v>204</v>
      </c>
      <c r="O37" s="164"/>
      <c r="P37" s="164"/>
      <c r="Q37" s="164"/>
      <c r="R37" s="165"/>
    </row>
    <row r="38" spans="1:18" ht="15">
      <c r="A38" s="57">
        <v>15086</v>
      </c>
      <c r="B38" s="57" t="s">
        <v>50</v>
      </c>
      <c r="C38" s="57" t="s">
        <v>51</v>
      </c>
      <c r="D38" s="57" t="s">
        <v>52</v>
      </c>
      <c r="E38" s="58">
        <v>1</v>
      </c>
      <c r="F38" s="57" t="s">
        <v>18</v>
      </c>
      <c r="G38" s="129">
        <v>785000</v>
      </c>
      <c r="H38" s="129">
        <v>700000</v>
      </c>
      <c r="I38" s="57" t="s">
        <v>27</v>
      </c>
      <c r="J38" s="60">
        <v>112</v>
      </c>
      <c r="K38" s="57">
        <v>11</v>
      </c>
      <c r="L38" s="62">
        <v>0.09</v>
      </c>
      <c r="M38" s="63">
        <v>42095</v>
      </c>
      <c r="N38" s="163" t="s">
        <v>204</v>
      </c>
      <c r="O38" s="164"/>
      <c r="P38" s="164"/>
      <c r="Q38" s="164"/>
      <c r="R38" s="165"/>
    </row>
    <row r="39" spans="1:18" ht="15">
      <c r="A39" s="57">
        <v>15063</v>
      </c>
      <c r="B39" s="57" t="s">
        <v>46</v>
      </c>
      <c r="C39" s="57" t="s">
        <v>47</v>
      </c>
      <c r="D39" s="57" t="s">
        <v>48</v>
      </c>
      <c r="E39" s="58">
        <v>3</v>
      </c>
      <c r="F39" s="57" t="s">
        <v>18</v>
      </c>
      <c r="G39" s="129">
        <v>1000000</v>
      </c>
      <c r="H39" s="129">
        <v>900000</v>
      </c>
      <c r="I39" s="57" t="s">
        <v>19</v>
      </c>
      <c r="J39" s="60">
        <v>132</v>
      </c>
      <c r="K39" s="57">
        <v>14</v>
      </c>
      <c r="L39" s="62">
        <v>0.09</v>
      </c>
      <c r="M39" s="63">
        <v>42095</v>
      </c>
      <c r="N39" s="163" t="s">
        <v>204</v>
      </c>
      <c r="O39" s="164"/>
      <c r="P39" s="164"/>
      <c r="Q39" s="164"/>
      <c r="R39" s="165"/>
    </row>
    <row r="40" spans="1:18" ht="15">
      <c r="A40" s="68">
        <v>15303</v>
      </c>
      <c r="B40" s="68" t="s">
        <v>104</v>
      </c>
      <c r="C40" s="68" t="s">
        <v>90</v>
      </c>
      <c r="D40" s="68" t="s">
        <v>30</v>
      </c>
      <c r="E40" s="69">
        <v>9</v>
      </c>
      <c r="F40" s="68" t="s">
        <v>18</v>
      </c>
      <c r="G40" s="127">
        <v>1000000</v>
      </c>
      <c r="H40" s="127">
        <v>1000000</v>
      </c>
      <c r="I40" s="68" t="s">
        <v>27</v>
      </c>
      <c r="J40" s="71">
        <v>96</v>
      </c>
      <c r="K40" s="68">
        <v>14</v>
      </c>
      <c r="L40" s="72">
        <v>0.09</v>
      </c>
      <c r="M40" s="73">
        <v>42095</v>
      </c>
      <c r="N40" s="163" t="s">
        <v>204</v>
      </c>
      <c r="O40" s="164"/>
      <c r="P40" s="164"/>
      <c r="Q40" s="164"/>
      <c r="R40" s="165"/>
    </row>
    <row r="41" spans="1:18" ht="15">
      <c r="A41" s="57">
        <v>15022</v>
      </c>
      <c r="B41" s="57" t="s">
        <v>23</v>
      </c>
      <c r="C41" s="57" t="s">
        <v>24</v>
      </c>
      <c r="D41" s="57" t="s">
        <v>25</v>
      </c>
      <c r="E41" s="58">
        <v>4</v>
      </c>
      <c r="F41" s="57" t="s">
        <v>26</v>
      </c>
      <c r="G41" s="129">
        <v>1000000</v>
      </c>
      <c r="H41" s="129">
        <v>1000000</v>
      </c>
      <c r="I41" s="57" t="s">
        <v>27</v>
      </c>
      <c r="J41" s="66">
        <v>88</v>
      </c>
      <c r="K41" s="57">
        <v>18</v>
      </c>
      <c r="L41" s="86">
        <v>0.09</v>
      </c>
      <c r="M41" s="63">
        <v>42095</v>
      </c>
      <c r="N41" s="163" t="s">
        <v>204</v>
      </c>
      <c r="O41" s="164"/>
      <c r="P41" s="164"/>
      <c r="Q41" s="164"/>
      <c r="R41" s="165"/>
    </row>
    <row r="42" spans="1:18" ht="15">
      <c r="A42" s="57">
        <v>15035</v>
      </c>
      <c r="B42" s="57" t="s">
        <v>36</v>
      </c>
      <c r="C42" s="57" t="s">
        <v>37</v>
      </c>
      <c r="D42" s="57" t="s">
        <v>38</v>
      </c>
      <c r="E42" s="58">
        <v>4</v>
      </c>
      <c r="F42" s="57" t="s">
        <v>26</v>
      </c>
      <c r="G42" s="129">
        <v>976000</v>
      </c>
      <c r="H42" s="129">
        <v>976000</v>
      </c>
      <c r="I42" s="57" t="s">
        <v>27</v>
      </c>
      <c r="J42" s="57">
        <v>98</v>
      </c>
      <c r="K42" s="57">
        <v>28</v>
      </c>
      <c r="L42" s="62">
        <v>0.09</v>
      </c>
      <c r="M42" s="63">
        <v>42095</v>
      </c>
      <c r="N42" s="163" t="s">
        <v>204</v>
      </c>
      <c r="O42" s="164"/>
      <c r="P42" s="164"/>
      <c r="Q42" s="164"/>
      <c r="R42" s="165"/>
    </row>
    <row r="43" spans="1:18" ht="15">
      <c r="A43" s="57">
        <v>15036</v>
      </c>
      <c r="B43" s="57" t="s">
        <v>39</v>
      </c>
      <c r="C43" s="57" t="s">
        <v>37</v>
      </c>
      <c r="D43" s="57" t="s">
        <v>38</v>
      </c>
      <c r="E43" s="58">
        <v>4</v>
      </c>
      <c r="F43" s="57" t="s">
        <v>26</v>
      </c>
      <c r="G43" s="129">
        <v>640000</v>
      </c>
      <c r="H43" s="129">
        <v>640000</v>
      </c>
      <c r="I43" s="57" t="s">
        <v>19</v>
      </c>
      <c r="J43" s="57">
        <v>44</v>
      </c>
      <c r="K43" s="57">
        <v>9</v>
      </c>
      <c r="L43" s="62">
        <v>0.09</v>
      </c>
      <c r="M43" s="63">
        <v>42095</v>
      </c>
      <c r="N43" s="163" t="s">
        <v>204</v>
      </c>
      <c r="O43" s="164"/>
      <c r="P43" s="164"/>
      <c r="Q43" s="164"/>
      <c r="R43" s="165"/>
    </row>
    <row r="44" spans="1:18" ht="15">
      <c r="A44" s="57">
        <v>15028</v>
      </c>
      <c r="B44" s="57" t="s">
        <v>31</v>
      </c>
      <c r="C44" s="57" t="s">
        <v>32</v>
      </c>
      <c r="D44" s="57" t="s">
        <v>32</v>
      </c>
      <c r="E44" s="58">
        <v>8</v>
      </c>
      <c r="F44" s="57" t="s">
        <v>18</v>
      </c>
      <c r="G44" s="129">
        <v>785500</v>
      </c>
      <c r="H44" s="66">
        <v>0</v>
      </c>
      <c r="I44" s="57" t="s">
        <v>19</v>
      </c>
      <c r="J44" s="60">
        <v>78</v>
      </c>
      <c r="K44" s="57">
        <v>11</v>
      </c>
      <c r="L44" s="62">
        <v>0.09</v>
      </c>
      <c r="M44" s="63">
        <v>42095</v>
      </c>
      <c r="N44" s="163" t="s">
        <v>203</v>
      </c>
      <c r="O44" s="164"/>
      <c r="P44" s="164"/>
      <c r="Q44" s="164"/>
      <c r="R44" s="165"/>
    </row>
    <row r="45" spans="1:18" ht="15">
      <c r="A45" s="57">
        <v>15093</v>
      </c>
      <c r="B45" s="57" t="s">
        <v>54</v>
      </c>
      <c r="C45" s="57" t="s">
        <v>55</v>
      </c>
      <c r="D45" s="57" t="s">
        <v>55</v>
      </c>
      <c r="E45" s="58">
        <v>1</v>
      </c>
      <c r="F45" s="57" t="s">
        <v>18</v>
      </c>
      <c r="G45" s="129">
        <v>750000</v>
      </c>
      <c r="H45" s="131">
        <v>0</v>
      </c>
      <c r="I45" s="57" t="s">
        <v>27</v>
      </c>
      <c r="J45" s="60">
        <v>48</v>
      </c>
      <c r="K45" s="57">
        <v>8</v>
      </c>
      <c r="L45" s="86">
        <v>0.09</v>
      </c>
      <c r="M45" s="63">
        <v>42095</v>
      </c>
      <c r="N45" s="163" t="s">
        <v>203</v>
      </c>
      <c r="O45" s="164"/>
      <c r="P45" s="164"/>
      <c r="Q45" s="164"/>
      <c r="R45" s="165"/>
    </row>
    <row r="46" spans="1:18" ht="15">
      <c r="A46" s="107">
        <v>15179</v>
      </c>
      <c r="B46" s="107" t="s">
        <v>83</v>
      </c>
      <c r="C46" s="107" t="s">
        <v>84</v>
      </c>
      <c r="D46" s="107" t="s">
        <v>85</v>
      </c>
      <c r="E46" s="108">
        <v>8</v>
      </c>
      <c r="F46" s="107" t="s">
        <v>18</v>
      </c>
      <c r="G46" s="109">
        <v>600000</v>
      </c>
      <c r="H46" s="109"/>
      <c r="I46" s="107" t="s">
        <v>27</v>
      </c>
      <c r="J46" s="110">
        <v>49</v>
      </c>
      <c r="K46" s="107">
        <v>5</v>
      </c>
      <c r="L46" s="111">
        <v>0.09</v>
      </c>
      <c r="M46" s="112">
        <v>42095</v>
      </c>
      <c r="N46" s="186" t="s">
        <v>184</v>
      </c>
      <c r="O46" s="187"/>
      <c r="P46" s="187"/>
      <c r="Q46" s="187"/>
      <c r="R46" s="188"/>
    </row>
    <row r="47" spans="1:18" ht="15">
      <c r="A47" s="107">
        <v>15012</v>
      </c>
      <c r="B47" s="107" t="s">
        <v>20</v>
      </c>
      <c r="C47" s="107" t="s">
        <v>21</v>
      </c>
      <c r="D47" s="107" t="s">
        <v>22</v>
      </c>
      <c r="E47" s="108">
        <v>3</v>
      </c>
      <c r="F47" s="107" t="s">
        <v>18</v>
      </c>
      <c r="G47" s="109">
        <v>1000000</v>
      </c>
      <c r="H47" s="109"/>
      <c r="I47" s="107" t="s">
        <v>19</v>
      </c>
      <c r="J47" s="110">
        <v>222</v>
      </c>
      <c r="K47" s="107">
        <v>9</v>
      </c>
      <c r="L47" s="111">
        <v>0.09</v>
      </c>
      <c r="M47" s="112">
        <v>42095</v>
      </c>
      <c r="N47" s="176" t="s">
        <v>205</v>
      </c>
      <c r="O47" s="177"/>
      <c r="P47" s="177"/>
      <c r="Q47" s="177"/>
      <c r="R47" s="178"/>
    </row>
    <row r="48" spans="1:18" ht="15">
      <c r="A48" s="107">
        <v>15023</v>
      </c>
      <c r="B48" s="107" t="s">
        <v>28</v>
      </c>
      <c r="C48" s="107" t="s">
        <v>29</v>
      </c>
      <c r="D48" s="107" t="s">
        <v>30</v>
      </c>
      <c r="E48" s="108">
        <v>9</v>
      </c>
      <c r="F48" s="107" t="s">
        <v>18</v>
      </c>
      <c r="G48" s="109">
        <v>785000</v>
      </c>
      <c r="H48" s="109"/>
      <c r="I48" s="107" t="s">
        <v>19</v>
      </c>
      <c r="J48" s="110">
        <v>62</v>
      </c>
      <c r="K48" s="107">
        <v>11</v>
      </c>
      <c r="L48" s="111">
        <v>0.09</v>
      </c>
      <c r="M48" s="112">
        <v>42095</v>
      </c>
      <c r="N48" s="176" t="s">
        <v>205</v>
      </c>
      <c r="O48" s="177"/>
      <c r="P48" s="177"/>
      <c r="Q48" s="177"/>
      <c r="R48" s="178"/>
    </row>
    <row r="49" spans="1:18" ht="51.75">
      <c r="A49" s="98" t="s">
        <v>3</v>
      </c>
      <c r="B49" s="98" t="s">
        <v>4</v>
      </c>
      <c r="C49" s="98" t="s">
        <v>5</v>
      </c>
      <c r="D49" s="98" t="s">
        <v>6</v>
      </c>
      <c r="E49" s="98" t="s">
        <v>7</v>
      </c>
      <c r="F49" s="98" t="s">
        <v>173</v>
      </c>
      <c r="G49" s="98" t="s">
        <v>9</v>
      </c>
      <c r="H49" s="99" t="s">
        <v>195</v>
      </c>
      <c r="I49" s="98" t="s">
        <v>10</v>
      </c>
      <c r="J49" s="98" t="s">
        <v>11</v>
      </c>
      <c r="K49" s="98" t="s">
        <v>12</v>
      </c>
      <c r="L49" s="98" t="s">
        <v>174</v>
      </c>
      <c r="M49" s="98" t="s">
        <v>166</v>
      </c>
      <c r="N49" s="100" t="s">
        <v>167</v>
      </c>
      <c r="O49" s="101" t="s">
        <v>175</v>
      </c>
      <c r="P49" s="100" t="s">
        <v>169</v>
      </c>
      <c r="Q49" s="100" t="s">
        <v>170</v>
      </c>
      <c r="R49" s="101" t="s">
        <v>171</v>
      </c>
    </row>
    <row r="50" spans="1:18" ht="15">
      <c r="A50" s="107">
        <v>15029</v>
      </c>
      <c r="B50" s="107" t="s">
        <v>33</v>
      </c>
      <c r="C50" s="107" t="s">
        <v>34</v>
      </c>
      <c r="D50" s="107" t="s">
        <v>35</v>
      </c>
      <c r="E50" s="108">
        <v>3</v>
      </c>
      <c r="F50" s="107" t="s">
        <v>18</v>
      </c>
      <c r="G50" s="109">
        <v>1000000</v>
      </c>
      <c r="H50" s="109"/>
      <c r="I50" s="107" t="s">
        <v>19</v>
      </c>
      <c r="J50" s="110">
        <v>60</v>
      </c>
      <c r="K50" s="107">
        <v>8</v>
      </c>
      <c r="L50" s="113">
        <v>0.09</v>
      </c>
      <c r="M50" s="112">
        <v>42095</v>
      </c>
      <c r="N50" s="176" t="s">
        <v>205</v>
      </c>
      <c r="O50" s="177"/>
      <c r="P50" s="177"/>
      <c r="Q50" s="177"/>
      <c r="R50" s="178"/>
    </row>
    <row r="51" spans="1:18" ht="15">
      <c r="A51" s="107">
        <v>15037</v>
      </c>
      <c r="B51" s="107" t="s">
        <v>40</v>
      </c>
      <c r="C51" s="107" t="s">
        <v>41</v>
      </c>
      <c r="D51" s="107" t="s">
        <v>42</v>
      </c>
      <c r="E51" s="108">
        <v>4</v>
      </c>
      <c r="F51" s="107" t="s">
        <v>26</v>
      </c>
      <c r="G51" s="109">
        <v>480000</v>
      </c>
      <c r="H51" s="109"/>
      <c r="I51" s="107" t="s">
        <v>19</v>
      </c>
      <c r="J51" s="107">
        <v>24</v>
      </c>
      <c r="K51" s="107">
        <v>7</v>
      </c>
      <c r="L51" s="113">
        <v>0.09</v>
      </c>
      <c r="M51" s="112">
        <v>42095</v>
      </c>
      <c r="N51" s="176" t="s">
        <v>205</v>
      </c>
      <c r="O51" s="177"/>
      <c r="P51" s="177"/>
      <c r="Q51" s="177"/>
      <c r="R51" s="178"/>
    </row>
    <row r="52" spans="1:18" ht="15">
      <c r="A52" s="107">
        <v>15062</v>
      </c>
      <c r="B52" s="107" t="s">
        <v>43</v>
      </c>
      <c r="C52" s="107" t="s">
        <v>44</v>
      </c>
      <c r="D52" s="107" t="s">
        <v>45</v>
      </c>
      <c r="E52" s="108">
        <v>2</v>
      </c>
      <c r="F52" s="107" t="s">
        <v>26</v>
      </c>
      <c r="G52" s="109">
        <v>726904</v>
      </c>
      <c r="H52" s="109"/>
      <c r="I52" s="107" t="s">
        <v>27</v>
      </c>
      <c r="J52" s="110">
        <v>30</v>
      </c>
      <c r="K52" s="107">
        <v>10</v>
      </c>
      <c r="L52" s="111">
        <v>0.09</v>
      </c>
      <c r="M52" s="112">
        <v>42095</v>
      </c>
      <c r="N52" s="176" t="s">
        <v>205</v>
      </c>
      <c r="O52" s="177"/>
      <c r="P52" s="177"/>
      <c r="Q52" s="177"/>
      <c r="R52" s="178"/>
    </row>
    <row r="53" spans="1:18" ht="15">
      <c r="A53" s="107">
        <v>15075</v>
      </c>
      <c r="B53" s="107" t="s">
        <v>49</v>
      </c>
      <c r="C53" s="107" t="s">
        <v>41</v>
      </c>
      <c r="D53" s="107" t="s">
        <v>42</v>
      </c>
      <c r="E53" s="108">
        <v>4</v>
      </c>
      <c r="F53" s="107" t="s">
        <v>26</v>
      </c>
      <c r="G53" s="109">
        <v>500000</v>
      </c>
      <c r="H53" s="109"/>
      <c r="I53" s="107" t="s">
        <v>27</v>
      </c>
      <c r="J53" s="107">
        <v>24</v>
      </c>
      <c r="K53" s="107">
        <v>7</v>
      </c>
      <c r="L53" s="113">
        <v>0.09</v>
      </c>
      <c r="M53" s="112">
        <v>42095</v>
      </c>
      <c r="N53" s="176" t="s">
        <v>205</v>
      </c>
      <c r="O53" s="177"/>
      <c r="P53" s="177"/>
      <c r="Q53" s="177"/>
      <c r="R53" s="178"/>
    </row>
    <row r="54" spans="1:18" ht="15">
      <c r="A54" s="107">
        <v>15102</v>
      </c>
      <c r="B54" s="107" t="s">
        <v>59</v>
      </c>
      <c r="C54" s="107" t="s">
        <v>60</v>
      </c>
      <c r="D54" s="107" t="s">
        <v>61</v>
      </c>
      <c r="E54" s="108">
        <v>1</v>
      </c>
      <c r="F54" s="107" t="s">
        <v>18</v>
      </c>
      <c r="G54" s="109">
        <v>785000</v>
      </c>
      <c r="H54" s="109"/>
      <c r="I54" s="107" t="s">
        <v>27</v>
      </c>
      <c r="J54" s="110">
        <v>48</v>
      </c>
      <c r="K54" s="107">
        <v>11</v>
      </c>
      <c r="L54" s="111">
        <v>0.09</v>
      </c>
      <c r="M54" s="112">
        <v>42095</v>
      </c>
      <c r="N54" s="176" t="s">
        <v>205</v>
      </c>
      <c r="O54" s="177"/>
      <c r="P54" s="177"/>
      <c r="Q54" s="177"/>
      <c r="R54" s="178"/>
    </row>
    <row r="55" spans="1:18" ht="15">
      <c r="A55" s="107">
        <v>15138</v>
      </c>
      <c r="B55" s="107" t="s">
        <v>69</v>
      </c>
      <c r="C55" s="107" t="s">
        <v>70</v>
      </c>
      <c r="D55" s="107" t="s">
        <v>71</v>
      </c>
      <c r="E55" s="108">
        <v>11</v>
      </c>
      <c r="F55" s="107" t="s">
        <v>18</v>
      </c>
      <c r="G55" s="109">
        <v>1000000</v>
      </c>
      <c r="H55" s="109"/>
      <c r="I55" s="107" t="s">
        <v>27</v>
      </c>
      <c r="J55" s="110">
        <v>80</v>
      </c>
      <c r="K55" s="107">
        <v>18</v>
      </c>
      <c r="L55" s="113">
        <v>0.09</v>
      </c>
      <c r="M55" s="112">
        <v>42095</v>
      </c>
      <c r="N55" s="176" t="s">
        <v>205</v>
      </c>
      <c r="O55" s="177"/>
      <c r="P55" s="177"/>
      <c r="Q55" s="177"/>
      <c r="R55" s="178"/>
    </row>
    <row r="56" spans="1:18" ht="15">
      <c r="A56" s="107">
        <v>15139</v>
      </c>
      <c r="B56" s="107" t="s">
        <v>72</v>
      </c>
      <c r="C56" s="107" t="s">
        <v>73</v>
      </c>
      <c r="D56" s="107" t="s">
        <v>71</v>
      </c>
      <c r="E56" s="108">
        <v>11</v>
      </c>
      <c r="F56" s="107" t="s">
        <v>18</v>
      </c>
      <c r="G56" s="109">
        <v>1000000</v>
      </c>
      <c r="H56" s="109"/>
      <c r="I56" s="107" t="s">
        <v>27</v>
      </c>
      <c r="J56" s="110">
        <v>120</v>
      </c>
      <c r="K56" s="107">
        <v>30</v>
      </c>
      <c r="L56" s="111">
        <v>0.09</v>
      </c>
      <c r="M56" s="112">
        <v>42095</v>
      </c>
      <c r="N56" s="176" t="s">
        <v>205</v>
      </c>
      <c r="O56" s="177"/>
      <c r="P56" s="177"/>
      <c r="Q56" s="177"/>
      <c r="R56" s="178"/>
    </row>
    <row r="57" spans="1:18" ht="15">
      <c r="A57" s="107">
        <v>15164</v>
      </c>
      <c r="B57" s="107" t="s">
        <v>74</v>
      </c>
      <c r="C57" s="107" t="s">
        <v>75</v>
      </c>
      <c r="D57" s="107" t="s">
        <v>76</v>
      </c>
      <c r="E57" s="108">
        <v>1</v>
      </c>
      <c r="F57" s="107" t="s">
        <v>18</v>
      </c>
      <c r="G57" s="109">
        <v>900000</v>
      </c>
      <c r="H57" s="109"/>
      <c r="I57" s="107" t="s">
        <v>27</v>
      </c>
      <c r="J57" s="110">
        <v>48</v>
      </c>
      <c r="K57" s="107">
        <v>13</v>
      </c>
      <c r="L57" s="111">
        <v>0.09</v>
      </c>
      <c r="M57" s="112">
        <v>42095</v>
      </c>
      <c r="N57" s="176" t="s">
        <v>205</v>
      </c>
      <c r="O57" s="177"/>
      <c r="P57" s="177"/>
      <c r="Q57" s="177"/>
      <c r="R57" s="178"/>
    </row>
    <row r="58" spans="1:18" ht="15">
      <c r="A58" s="107">
        <v>15172</v>
      </c>
      <c r="B58" s="107" t="s">
        <v>77</v>
      </c>
      <c r="C58" s="107" t="s">
        <v>78</v>
      </c>
      <c r="D58" s="107" t="s">
        <v>79</v>
      </c>
      <c r="E58" s="108">
        <v>7</v>
      </c>
      <c r="F58" s="107" t="s">
        <v>18</v>
      </c>
      <c r="G58" s="109">
        <v>1000000</v>
      </c>
      <c r="H58" s="109"/>
      <c r="I58" s="107" t="s">
        <v>19</v>
      </c>
      <c r="J58" s="110">
        <v>42</v>
      </c>
      <c r="K58" s="107">
        <v>13</v>
      </c>
      <c r="L58" s="113">
        <v>0.09</v>
      </c>
      <c r="M58" s="112">
        <v>42095</v>
      </c>
      <c r="N58" s="176" t="s">
        <v>205</v>
      </c>
      <c r="O58" s="177"/>
      <c r="P58" s="177"/>
      <c r="Q58" s="177"/>
      <c r="R58" s="178"/>
    </row>
    <row r="59" spans="1:18" ht="15">
      <c r="A59" s="107">
        <v>15174</v>
      </c>
      <c r="B59" s="107" t="s">
        <v>80</v>
      </c>
      <c r="C59" s="107" t="s">
        <v>81</v>
      </c>
      <c r="D59" s="107" t="s">
        <v>82</v>
      </c>
      <c r="E59" s="108">
        <v>3</v>
      </c>
      <c r="F59" s="107" t="s">
        <v>18</v>
      </c>
      <c r="G59" s="109">
        <v>1000000</v>
      </c>
      <c r="H59" s="109"/>
      <c r="I59" s="107" t="s">
        <v>27</v>
      </c>
      <c r="J59" s="110">
        <v>180</v>
      </c>
      <c r="K59" s="107">
        <v>14</v>
      </c>
      <c r="L59" s="111">
        <v>0.09</v>
      </c>
      <c r="M59" s="112">
        <v>42095</v>
      </c>
      <c r="N59" s="176" t="s">
        <v>205</v>
      </c>
      <c r="O59" s="177"/>
      <c r="P59" s="177"/>
      <c r="Q59" s="177"/>
      <c r="R59" s="178"/>
    </row>
    <row r="60" spans="1:18" ht="15">
      <c r="A60" s="107">
        <v>15183</v>
      </c>
      <c r="B60" s="107" t="s">
        <v>86</v>
      </c>
      <c r="C60" s="107" t="s">
        <v>87</v>
      </c>
      <c r="D60" s="107" t="s">
        <v>88</v>
      </c>
      <c r="E60" s="108">
        <v>9</v>
      </c>
      <c r="F60" s="107" t="s">
        <v>18</v>
      </c>
      <c r="G60" s="109">
        <v>1000000</v>
      </c>
      <c r="H60" s="109"/>
      <c r="I60" s="107" t="s">
        <v>27</v>
      </c>
      <c r="J60" s="110">
        <v>120</v>
      </c>
      <c r="K60" s="107">
        <v>7</v>
      </c>
      <c r="L60" s="113">
        <v>0.09</v>
      </c>
      <c r="M60" s="112">
        <v>42095</v>
      </c>
      <c r="N60" s="176" t="s">
        <v>205</v>
      </c>
      <c r="O60" s="177"/>
      <c r="P60" s="177"/>
      <c r="Q60" s="177"/>
      <c r="R60" s="178"/>
    </row>
    <row r="61" spans="1:18" ht="15">
      <c r="A61" s="107">
        <v>15198</v>
      </c>
      <c r="B61" s="107" t="s">
        <v>89</v>
      </c>
      <c r="C61" s="107" t="s">
        <v>90</v>
      </c>
      <c r="D61" s="107" t="s">
        <v>30</v>
      </c>
      <c r="E61" s="108">
        <v>9</v>
      </c>
      <c r="F61" s="107" t="s">
        <v>18</v>
      </c>
      <c r="G61" s="109">
        <v>1000000</v>
      </c>
      <c r="H61" s="109"/>
      <c r="I61" s="107" t="s">
        <v>27</v>
      </c>
      <c r="J61" s="110">
        <v>100</v>
      </c>
      <c r="K61" s="107">
        <v>14</v>
      </c>
      <c r="L61" s="111">
        <v>0.09</v>
      </c>
      <c r="M61" s="112">
        <v>42095</v>
      </c>
      <c r="N61" s="176" t="s">
        <v>205</v>
      </c>
      <c r="O61" s="177"/>
      <c r="P61" s="177"/>
      <c r="Q61" s="177"/>
      <c r="R61" s="178"/>
    </row>
    <row r="62" spans="1:18" ht="15">
      <c r="A62" s="107">
        <v>15268</v>
      </c>
      <c r="B62" s="107" t="s">
        <v>95</v>
      </c>
      <c r="C62" s="107" t="s">
        <v>96</v>
      </c>
      <c r="D62" s="107" t="s">
        <v>97</v>
      </c>
      <c r="E62" s="108">
        <v>10</v>
      </c>
      <c r="F62" s="107" t="s">
        <v>18</v>
      </c>
      <c r="G62" s="109">
        <v>1000000</v>
      </c>
      <c r="H62" s="109"/>
      <c r="I62" s="107" t="s">
        <v>27</v>
      </c>
      <c r="J62" s="110">
        <v>48</v>
      </c>
      <c r="K62" s="107">
        <v>8</v>
      </c>
      <c r="L62" s="111">
        <v>0.09</v>
      </c>
      <c r="M62" s="112">
        <v>42095</v>
      </c>
      <c r="N62" s="176" t="s">
        <v>205</v>
      </c>
      <c r="O62" s="177"/>
      <c r="P62" s="177"/>
      <c r="Q62" s="177"/>
      <c r="R62" s="178"/>
    </row>
    <row r="63" spans="1:18" ht="15">
      <c r="A63" s="107">
        <v>15278</v>
      </c>
      <c r="B63" s="107" t="s">
        <v>98</v>
      </c>
      <c r="C63" s="107" t="s">
        <v>99</v>
      </c>
      <c r="D63" s="107" t="s">
        <v>100</v>
      </c>
      <c r="E63" s="108">
        <v>3</v>
      </c>
      <c r="F63" s="107" t="s">
        <v>18</v>
      </c>
      <c r="G63" s="109">
        <v>1000000</v>
      </c>
      <c r="H63" s="109"/>
      <c r="I63" s="107" t="s">
        <v>27</v>
      </c>
      <c r="J63" s="110">
        <v>180</v>
      </c>
      <c r="K63" s="107">
        <v>14</v>
      </c>
      <c r="L63" s="111">
        <v>0.09</v>
      </c>
      <c r="M63" s="112">
        <v>42095</v>
      </c>
      <c r="N63" s="176" t="s">
        <v>205</v>
      </c>
      <c r="O63" s="177"/>
      <c r="P63" s="177"/>
      <c r="Q63" s="177"/>
      <c r="R63" s="178"/>
    </row>
    <row r="64" spans="1:18" ht="15">
      <c r="A64" s="107">
        <v>15309</v>
      </c>
      <c r="B64" s="107" t="s">
        <v>108</v>
      </c>
      <c r="C64" s="107" t="s">
        <v>109</v>
      </c>
      <c r="D64" s="107" t="s">
        <v>42</v>
      </c>
      <c r="E64" s="108">
        <v>4</v>
      </c>
      <c r="F64" s="107" t="s">
        <v>18</v>
      </c>
      <c r="G64" s="109">
        <v>1000000</v>
      </c>
      <c r="H64" s="109"/>
      <c r="I64" s="107" t="s">
        <v>27</v>
      </c>
      <c r="J64" s="110">
        <v>72</v>
      </c>
      <c r="K64" s="107">
        <v>14</v>
      </c>
      <c r="L64" s="113">
        <v>0.09</v>
      </c>
      <c r="M64" s="112">
        <v>42095</v>
      </c>
      <c r="N64" s="176" t="s">
        <v>205</v>
      </c>
      <c r="O64" s="177"/>
      <c r="P64" s="177"/>
      <c r="Q64" s="177"/>
      <c r="R64" s="178"/>
    </row>
    <row r="65" spans="1:18" ht="15">
      <c r="A65" s="107">
        <v>15339</v>
      </c>
      <c r="B65" s="107" t="s">
        <v>117</v>
      </c>
      <c r="C65" s="107" t="s">
        <v>118</v>
      </c>
      <c r="D65" s="107" t="s">
        <v>119</v>
      </c>
      <c r="E65" s="108">
        <v>5</v>
      </c>
      <c r="F65" s="107" t="s">
        <v>18</v>
      </c>
      <c r="G65" s="109">
        <v>600000</v>
      </c>
      <c r="H65" s="109"/>
      <c r="I65" s="107" t="s">
        <v>27</v>
      </c>
      <c r="J65" s="110">
        <v>49</v>
      </c>
      <c r="K65" s="107">
        <v>6</v>
      </c>
      <c r="L65" s="111">
        <v>0.09</v>
      </c>
      <c r="M65" s="112">
        <v>42095</v>
      </c>
      <c r="N65" s="176" t="s">
        <v>205</v>
      </c>
      <c r="O65" s="177"/>
      <c r="P65" s="177"/>
      <c r="Q65" s="177"/>
      <c r="R65" s="178"/>
    </row>
    <row r="66" spans="1:18" ht="15">
      <c r="A66" s="107">
        <v>15338</v>
      </c>
      <c r="B66" s="107" t="s">
        <v>114</v>
      </c>
      <c r="C66" s="107" t="s">
        <v>115</v>
      </c>
      <c r="D66" s="107" t="s">
        <v>116</v>
      </c>
      <c r="E66" s="108">
        <v>5</v>
      </c>
      <c r="F66" s="107" t="s">
        <v>18</v>
      </c>
      <c r="G66" s="109">
        <v>775000</v>
      </c>
      <c r="H66" s="109"/>
      <c r="I66" s="107" t="s">
        <v>27</v>
      </c>
      <c r="J66" s="110">
        <v>80</v>
      </c>
      <c r="K66" s="107">
        <v>11</v>
      </c>
      <c r="L66" s="113">
        <v>0.09</v>
      </c>
      <c r="M66" s="112">
        <v>42095</v>
      </c>
      <c r="N66" s="176" t="s">
        <v>151</v>
      </c>
      <c r="O66" s="177"/>
      <c r="P66" s="177"/>
      <c r="Q66" s="177"/>
      <c r="R66" s="178"/>
    </row>
    <row r="67" spans="1:18" ht="15">
      <c r="A67" s="107">
        <v>15337</v>
      </c>
      <c r="B67" s="107" t="s">
        <v>111</v>
      </c>
      <c r="C67" s="107" t="s">
        <v>112</v>
      </c>
      <c r="D67" s="107" t="s">
        <v>113</v>
      </c>
      <c r="E67" s="108">
        <v>13</v>
      </c>
      <c r="F67" s="107" t="s">
        <v>18</v>
      </c>
      <c r="G67" s="109">
        <v>700000</v>
      </c>
      <c r="H67" s="109"/>
      <c r="I67" s="107" t="s">
        <v>27</v>
      </c>
      <c r="J67" s="110">
        <v>40</v>
      </c>
      <c r="K67" s="107">
        <v>10</v>
      </c>
      <c r="L67" s="111">
        <v>0.09</v>
      </c>
      <c r="M67" s="112">
        <v>42095</v>
      </c>
      <c r="N67" s="176" t="s">
        <v>151</v>
      </c>
      <c r="O67" s="177"/>
      <c r="P67" s="177"/>
      <c r="Q67" s="177"/>
      <c r="R67" s="178"/>
    </row>
    <row r="68" spans="1:18" ht="15">
      <c r="A68" s="179" t="s">
        <v>179</v>
      </c>
      <c r="B68" s="180"/>
      <c r="C68" s="180"/>
      <c r="D68" s="180"/>
      <c r="E68" s="180"/>
      <c r="F68" s="181"/>
      <c r="G68" s="89">
        <f>SUM(G35:G67)</f>
        <v>27688404</v>
      </c>
      <c r="H68" s="89">
        <f>SUM(H35:H67)</f>
        <v>6791000</v>
      </c>
      <c r="I68" s="87" t="s">
        <v>11</v>
      </c>
      <c r="J68" s="87">
        <f>SUM(J24:J44)</f>
        <v>2794</v>
      </c>
      <c r="K68" s="87">
        <f>SUM(K24:K44)</f>
        <v>552</v>
      </c>
      <c r="L68" s="103"/>
      <c r="M68" s="104"/>
      <c r="N68" s="105"/>
      <c r="O68" s="105"/>
      <c r="P68" s="105"/>
      <c r="Q68" s="105"/>
      <c r="R68" s="106"/>
    </row>
    <row r="69" spans="1:18" ht="15.75">
      <c r="A69" s="166" t="s">
        <v>183</v>
      </c>
      <c r="B69" s="167"/>
      <c r="C69" s="167"/>
      <c r="D69" s="167"/>
      <c r="E69" s="167"/>
      <c r="F69" s="168"/>
      <c r="G69" s="97">
        <f>SUM(G33+G68)</f>
        <v>44188404</v>
      </c>
      <c r="H69" s="97">
        <f>SUM(H33+H68)</f>
        <v>15341000</v>
      </c>
      <c r="I69" s="169"/>
      <c r="J69" s="170"/>
      <c r="K69" s="170"/>
      <c r="L69" s="170"/>
      <c r="M69" s="170"/>
      <c r="N69" s="170"/>
      <c r="O69" s="170"/>
      <c r="P69" s="170"/>
      <c r="Q69" s="170"/>
      <c r="R69" s="171"/>
    </row>
    <row r="71" spans="1:14" ht="15">
      <c r="A71" s="158" t="s">
        <v>139</v>
      </c>
      <c r="B71" s="158"/>
      <c r="C71" s="158"/>
      <c r="D71" s="158"/>
      <c r="E71" s="158"/>
      <c r="F71" s="158"/>
      <c r="G71" s="158"/>
      <c r="H71" s="158"/>
      <c r="I71" s="158"/>
      <c r="J71" s="158"/>
      <c r="K71" s="158"/>
      <c r="L71" s="158"/>
      <c r="M71" s="158"/>
      <c r="N71" s="158"/>
    </row>
    <row r="72" spans="1:14" ht="15">
      <c r="A72" s="158" t="s">
        <v>140</v>
      </c>
      <c r="B72" s="158"/>
      <c r="C72" s="158"/>
      <c r="D72" s="158"/>
      <c r="E72" s="158"/>
      <c r="F72" s="158"/>
      <c r="G72" s="158"/>
      <c r="H72" s="158"/>
      <c r="I72" s="158"/>
      <c r="J72" s="158"/>
      <c r="K72" s="158"/>
      <c r="L72" s="158"/>
      <c r="M72" s="158"/>
      <c r="N72" s="158"/>
    </row>
    <row r="73" spans="1:14" ht="15">
      <c r="A73" s="158" t="s">
        <v>143</v>
      </c>
      <c r="B73" s="158"/>
      <c r="C73" s="158"/>
      <c r="D73" s="158"/>
      <c r="E73" s="158"/>
      <c r="F73" s="158"/>
      <c r="G73" s="158"/>
      <c r="H73" s="158"/>
      <c r="I73" s="158"/>
      <c r="J73" s="158"/>
      <c r="K73" s="158"/>
      <c r="L73" s="158"/>
      <c r="M73" s="158"/>
      <c r="N73" s="158"/>
    </row>
  </sheetData>
  <sheetProtection/>
  <mergeCells count="80">
    <mergeCell ref="N31:R31"/>
    <mergeCell ref="N32:R32"/>
    <mergeCell ref="A1:R1"/>
    <mergeCell ref="A2:R2"/>
    <mergeCell ref="A3:R3"/>
    <mergeCell ref="A4:D4"/>
    <mergeCell ref="A5:B5"/>
    <mergeCell ref="I5:K5"/>
    <mergeCell ref="L5:M5"/>
    <mergeCell ref="N5:R5"/>
    <mergeCell ref="N6:Q6"/>
    <mergeCell ref="N8:R8"/>
    <mergeCell ref="N13:R13"/>
    <mergeCell ref="N14:R14"/>
    <mergeCell ref="N15:R15"/>
    <mergeCell ref="N16:R16"/>
    <mergeCell ref="A19:F19"/>
    <mergeCell ref="L19:R19"/>
    <mergeCell ref="A21:B21"/>
    <mergeCell ref="I21:K21"/>
    <mergeCell ref="L21:M21"/>
    <mergeCell ref="N17:R17"/>
    <mergeCell ref="N18:R18"/>
    <mergeCell ref="I22:K22"/>
    <mergeCell ref="L22:M22"/>
    <mergeCell ref="N22:R22"/>
    <mergeCell ref="A24:R24"/>
    <mergeCell ref="N29:R29"/>
    <mergeCell ref="N30:R30"/>
    <mergeCell ref="N27:R27"/>
    <mergeCell ref="N28:R28"/>
    <mergeCell ref="A33:F33"/>
    <mergeCell ref="L33:R33"/>
    <mergeCell ref="A34:R34"/>
    <mergeCell ref="N46:R46"/>
    <mergeCell ref="N47:R47"/>
    <mergeCell ref="N48:R48"/>
    <mergeCell ref="N35:R35"/>
    <mergeCell ref="N36:R36"/>
    <mergeCell ref="N37:R37"/>
    <mergeCell ref="N38:R38"/>
    <mergeCell ref="N50:R50"/>
    <mergeCell ref="N51:R51"/>
    <mergeCell ref="N52:R52"/>
    <mergeCell ref="N53:R53"/>
    <mergeCell ref="N54:R54"/>
    <mergeCell ref="N55:R55"/>
    <mergeCell ref="N56:R56"/>
    <mergeCell ref="N57:R57"/>
    <mergeCell ref="N58:R58"/>
    <mergeCell ref="N59:R59"/>
    <mergeCell ref="N60:R60"/>
    <mergeCell ref="N61:R61"/>
    <mergeCell ref="N62:R62"/>
    <mergeCell ref="N63:R63"/>
    <mergeCell ref="N64:R64"/>
    <mergeCell ref="A71:N71"/>
    <mergeCell ref="A72:N72"/>
    <mergeCell ref="A73:N73"/>
    <mergeCell ref="N65:R65"/>
    <mergeCell ref="N66:R66"/>
    <mergeCell ref="N67:R67"/>
    <mergeCell ref="A68:F68"/>
    <mergeCell ref="A69:F69"/>
    <mergeCell ref="I69:R69"/>
    <mergeCell ref="N7:R7"/>
    <mergeCell ref="N9:R9"/>
    <mergeCell ref="N10:R10"/>
    <mergeCell ref="N11:R11"/>
    <mergeCell ref="N12:R12"/>
    <mergeCell ref="N23:R23"/>
    <mergeCell ref="N25:R25"/>
    <mergeCell ref="N26:R26"/>
    <mergeCell ref="N45:R45"/>
    <mergeCell ref="N39:R39"/>
    <mergeCell ref="N40:R40"/>
    <mergeCell ref="N41:R41"/>
    <mergeCell ref="N42:R42"/>
    <mergeCell ref="N43:R43"/>
    <mergeCell ref="N44:R44"/>
  </mergeCells>
  <printOptions/>
  <pageMargins left="0.7" right="0.7" top="0.75" bottom="0.75" header="0.3" footer="0.3"/>
  <pageSetup fitToHeight="2" fitToWidth="1" horizontalDpi="600" verticalDpi="600" orientation="landscape" scale="5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R73"/>
  <sheetViews>
    <sheetView showGridLines="0" zoomScalePageLayoutView="0" workbookViewId="0" topLeftCell="A16">
      <selection activeCell="E43" sqref="E43"/>
    </sheetView>
  </sheetViews>
  <sheetFormatPr defaultColWidth="9.140625" defaultRowHeight="15"/>
  <cols>
    <col min="2" max="2" width="43.7109375" style="0" customWidth="1"/>
    <col min="3" max="3" width="17.421875" style="0" customWidth="1"/>
    <col min="4" max="4" width="15.57421875" style="0" customWidth="1"/>
    <col min="5" max="5" width="6.7109375" style="0" customWidth="1"/>
    <col min="6" max="6" width="8.28125" style="0" customWidth="1"/>
    <col min="7" max="8" width="14.57421875" style="0" customWidth="1"/>
    <col min="9" max="9" width="9.7109375" style="0" customWidth="1"/>
    <col min="10" max="10" width="7.00390625" style="0" customWidth="1"/>
    <col min="11" max="11" width="10.7109375" style="0" customWidth="1"/>
    <col min="13" max="13" width="10.140625" style="0" customWidth="1"/>
    <col min="14" max="15" width="11.7109375" style="0" customWidth="1"/>
    <col min="18" max="18" width="11.140625" style="0" customWidth="1"/>
  </cols>
  <sheetData>
    <row r="1" spans="1:18" ht="85.5" customHeight="1">
      <c r="A1" s="148" t="s">
        <v>196</v>
      </c>
      <c r="B1" s="148"/>
      <c r="C1" s="148"/>
      <c r="D1" s="148"/>
      <c r="E1" s="148"/>
      <c r="F1" s="148"/>
      <c r="G1" s="148"/>
      <c r="H1" s="148"/>
      <c r="I1" s="148"/>
      <c r="J1" s="148"/>
      <c r="K1" s="148"/>
      <c r="L1" s="148"/>
      <c r="M1" s="148"/>
      <c r="N1" s="214"/>
      <c r="O1" s="214"/>
      <c r="P1" s="214"/>
      <c r="Q1" s="214"/>
      <c r="R1" s="214"/>
    </row>
    <row r="2" spans="1:18" ht="12.75" customHeight="1">
      <c r="A2" s="149" t="s">
        <v>146</v>
      </c>
      <c r="B2" s="149"/>
      <c r="C2" s="149"/>
      <c r="D2" s="149"/>
      <c r="E2" s="149"/>
      <c r="F2" s="149"/>
      <c r="G2" s="149"/>
      <c r="H2" s="149"/>
      <c r="I2" s="149"/>
      <c r="J2" s="149"/>
      <c r="K2" s="149"/>
      <c r="L2" s="149"/>
      <c r="M2" s="149"/>
      <c r="N2" s="214"/>
      <c r="O2" s="214"/>
      <c r="P2" s="214"/>
      <c r="Q2" s="214"/>
      <c r="R2" s="214"/>
    </row>
    <row r="3" spans="1:18" ht="60" customHeight="1">
      <c r="A3" s="150" t="s">
        <v>190</v>
      </c>
      <c r="B3" s="150"/>
      <c r="C3" s="150"/>
      <c r="D3" s="150"/>
      <c r="E3" s="150"/>
      <c r="F3" s="150"/>
      <c r="G3" s="150"/>
      <c r="H3" s="150"/>
      <c r="I3" s="150"/>
      <c r="J3" s="150"/>
      <c r="K3" s="150"/>
      <c r="L3" s="150"/>
      <c r="M3" s="150"/>
      <c r="N3" s="214"/>
      <c r="O3" s="214"/>
      <c r="P3" s="214"/>
      <c r="Q3" s="214"/>
      <c r="R3" s="214"/>
    </row>
    <row r="4" spans="1:13" ht="14.25" customHeight="1">
      <c r="A4" s="155" t="s">
        <v>187</v>
      </c>
      <c r="B4" s="156"/>
      <c r="C4" s="156"/>
      <c r="D4" s="156"/>
      <c r="E4" s="125"/>
      <c r="F4" s="125"/>
      <c r="G4" s="125"/>
      <c r="H4" s="125"/>
      <c r="I4" s="125"/>
      <c r="J4" s="125"/>
      <c r="K4" s="125"/>
      <c r="L4" s="125"/>
      <c r="M4" s="125"/>
    </row>
    <row r="5" spans="1:18" ht="15.75">
      <c r="A5" s="215" t="s">
        <v>180</v>
      </c>
      <c r="B5" s="215"/>
      <c r="C5" s="4"/>
      <c r="D5" s="4"/>
      <c r="E5" s="4"/>
      <c r="F5" s="4"/>
      <c r="G5" s="5"/>
      <c r="H5" s="5"/>
      <c r="I5" s="189"/>
      <c r="J5" s="190"/>
      <c r="K5" s="190"/>
      <c r="L5" s="191"/>
      <c r="M5" s="192"/>
      <c r="N5" s="152" t="s">
        <v>185</v>
      </c>
      <c r="O5" s="152"/>
      <c r="P5" s="152"/>
      <c r="Q5" s="152"/>
      <c r="R5" s="152"/>
    </row>
    <row r="6" spans="1:18" ht="15.75">
      <c r="A6" s="88"/>
      <c r="B6" s="88"/>
      <c r="C6" s="95"/>
      <c r="D6" s="95"/>
      <c r="E6" s="95"/>
      <c r="F6" s="95"/>
      <c r="G6" s="124"/>
      <c r="H6" s="124"/>
      <c r="I6" s="56"/>
      <c r="J6" s="122"/>
      <c r="K6" s="122"/>
      <c r="L6" s="123"/>
      <c r="M6" s="96"/>
      <c r="N6" s="209" t="s">
        <v>162</v>
      </c>
      <c r="O6" s="210"/>
      <c r="P6" s="210"/>
      <c r="Q6" s="211"/>
      <c r="R6" s="102" t="s">
        <v>163</v>
      </c>
    </row>
    <row r="7" spans="1:18" ht="64.5" customHeight="1">
      <c r="A7" s="98" t="s">
        <v>3</v>
      </c>
      <c r="B7" s="98" t="s">
        <v>4</v>
      </c>
      <c r="C7" s="98" t="s">
        <v>5</v>
      </c>
      <c r="D7" s="98" t="s">
        <v>6</v>
      </c>
      <c r="E7" s="98" t="s">
        <v>7</v>
      </c>
      <c r="F7" s="98" t="s">
        <v>164</v>
      </c>
      <c r="G7" s="98" t="s">
        <v>9</v>
      </c>
      <c r="H7" s="99" t="s">
        <v>195</v>
      </c>
      <c r="I7" s="99" t="s">
        <v>10</v>
      </c>
      <c r="J7" s="99" t="s">
        <v>11</v>
      </c>
      <c r="K7" s="99" t="s">
        <v>12</v>
      </c>
      <c r="L7" s="99" t="s">
        <v>165</v>
      </c>
      <c r="M7" s="99" t="s">
        <v>166</v>
      </c>
      <c r="N7" s="100" t="s">
        <v>167</v>
      </c>
      <c r="O7" s="101" t="s">
        <v>168</v>
      </c>
      <c r="P7" s="100" t="s">
        <v>169</v>
      </c>
      <c r="Q7" s="100" t="s">
        <v>170</v>
      </c>
      <c r="R7" s="101" t="s">
        <v>171</v>
      </c>
    </row>
    <row r="8" spans="1:18" ht="15">
      <c r="A8" s="107">
        <v>15403</v>
      </c>
      <c r="B8" s="107" t="s">
        <v>148</v>
      </c>
      <c r="C8" s="107" t="s">
        <v>149</v>
      </c>
      <c r="D8" s="107" t="s">
        <v>150</v>
      </c>
      <c r="E8" s="108">
        <v>7</v>
      </c>
      <c r="F8" s="107" t="s">
        <v>18</v>
      </c>
      <c r="G8" s="109">
        <v>1900000</v>
      </c>
      <c r="H8" s="130">
        <v>0</v>
      </c>
      <c r="I8" s="107" t="s">
        <v>19</v>
      </c>
      <c r="J8" s="110">
        <v>216</v>
      </c>
      <c r="K8" s="116">
        <v>26</v>
      </c>
      <c r="L8" s="111">
        <v>0.04</v>
      </c>
      <c r="M8" s="112">
        <v>42038</v>
      </c>
      <c r="N8" s="198" t="s">
        <v>151</v>
      </c>
      <c r="O8" s="199"/>
      <c r="P8" s="199"/>
      <c r="Q8" s="199"/>
      <c r="R8" s="200"/>
    </row>
    <row r="9" spans="1:18" ht="15">
      <c r="A9" s="57">
        <v>15306</v>
      </c>
      <c r="B9" s="57" t="s">
        <v>105</v>
      </c>
      <c r="C9" s="57" t="s">
        <v>106</v>
      </c>
      <c r="D9" s="57" t="s">
        <v>107</v>
      </c>
      <c r="E9" s="58">
        <v>6</v>
      </c>
      <c r="F9" s="57" t="s">
        <v>18</v>
      </c>
      <c r="G9" s="59">
        <v>1000000</v>
      </c>
      <c r="H9" s="59">
        <v>800000</v>
      </c>
      <c r="I9" s="57" t="s">
        <v>27</v>
      </c>
      <c r="J9" s="66">
        <v>124</v>
      </c>
      <c r="K9" s="57">
        <v>14</v>
      </c>
      <c r="L9" s="62">
        <v>0.09</v>
      </c>
      <c r="M9" s="63">
        <v>42095</v>
      </c>
      <c r="N9" s="64">
        <v>3</v>
      </c>
      <c r="O9" s="64">
        <v>3</v>
      </c>
      <c r="P9" s="67">
        <v>3</v>
      </c>
      <c r="Q9" s="64">
        <f>SUM(N9:P9)</f>
        <v>9</v>
      </c>
      <c r="R9" s="65">
        <v>1.48</v>
      </c>
    </row>
    <row r="10" spans="1:18" ht="15">
      <c r="A10" s="57">
        <v>15242</v>
      </c>
      <c r="B10" s="57" t="s">
        <v>91</v>
      </c>
      <c r="C10" s="57" t="s">
        <v>92</v>
      </c>
      <c r="D10" s="57" t="s">
        <v>71</v>
      </c>
      <c r="E10" s="58">
        <v>11</v>
      </c>
      <c r="F10" s="57" t="s">
        <v>18</v>
      </c>
      <c r="G10" s="59">
        <v>1000000</v>
      </c>
      <c r="H10" s="59">
        <v>421000</v>
      </c>
      <c r="I10" s="57" t="s">
        <v>27</v>
      </c>
      <c r="J10" s="60">
        <v>132</v>
      </c>
      <c r="K10" s="57">
        <v>15</v>
      </c>
      <c r="L10" s="62">
        <v>0.09</v>
      </c>
      <c r="M10" s="63">
        <v>42095</v>
      </c>
      <c r="N10" s="58">
        <v>3</v>
      </c>
      <c r="O10" s="58">
        <v>3</v>
      </c>
      <c r="P10" s="58">
        <v>3</v>
      </c>
      <c r="Q10" s="58">
        <f>SUM(N10:P10)</f>
        <v>9</v>
      </c>
      <c r="R10" s="57">
        <v>2.07</v>
      </c>
    </row>
    <row r="11" spans="1:18" ht="15">
      <c r="A11" s="57">
        <v>15126</v>
      </c>
      <c r="B11" s="57" t="s">
        <v>68</v>
      </c>
      <c r="C11" s="57" t="s">
        <v>67</v>
      </c>
      <c r="D11" s="57" t="s">
        <v>67</v>
      </c>
      <c r="E11" s="58">
        <v>6</v>
      </c>
      <c r="F11" s="57" t="s">
        <v>26</v>
      </c>
      <c r="G11" s="59">
        <v>500000</v>
      </c>
      <c r="H11" s="131">
        <v>0</v>
      </c>
      <c r="I11" s="57" t="s">
        <v>27</v>
      </c>
      <c r="J11" s="57">
        <v>56</v>
      </c>
      <c r="K11" s="57">
        <v>10</v>
      </c>
      <c r="L11" s="62">
        <v>0.09</v>
      </c>
      <c r="M11" s="63">
        <v>42095</v>
      </c>
      <c r="N11" s="64">
        <v>3</v>
      </c>
      <c r="O11" s="64">
        <v>0</v>
      </c>
      <c r="P11" s="67">
        <v>2</v>
      </c>
      <c r="Q11" s="64">
        <f>SUM(N11:P11)</f>
        <v>5</v>
      </c>
      <c r="R11" s="65" t="s">
        <v>172</v>
      </c>
    </row>
    <row r="12" spans="1:18" ht="15">
      <c r="A12" s="57">
        <v>15101</v>
      </c>
      <c r="B12" s="57" t="s">
        <v>56</v>
      </c>
      <c r="C12" s="57" t="s">
        <v>57</v>
      </c>
      <c r="D12" s="57" t="s">
        <v>58</v>
      </c>
      <c r="E12" s="58">
        <v>2</v>
      </c>
      <c r="F12" s="57" t="s">
        <v>18</v>
      </c>
      <c r="G12" s="59">
        <v>785000</v>
      </c>
      <c r="H12" s="131">
        <v>0</v>
      </c>
      <c r="I12" s="57" t="s">
        <v>27</v>
      </c>
      <c r="J12" s="60">
        <v>36</v>
      </c>
      <c r="K12" s="57">
        <v>11</v>
      </c>
      <c r="L12" s="62">
        <v>0.09</v>
      </c>
      <c r="M12" s="63">
        <v>42095</v>
      </c>
      <c r="N12" s="64">
        <v>3</v>
      </c>
      <c r="O12" s="64">
        <v>0</v>
      </c>
      <c r="P12" s="64">
        <v>0</v>
      </c>
      <c r="Q12" s="64">
        <f>SUM(N12:P12)</f>
        <v>3</v>
      </c>
      <c r="R12" s="65" t="s">
        <v>172</v>
      </c>
    </row>
    <row r="13" spans="1:18" ht="15">
      <c r="A13" s="107">
        <v>15087</v>
      </c>
      <c r="B13" s="107" t="s">
        <v>53</v>
      </c>
      <c r="C13" s="107" t="s">
        <v>52</v>
      </c>
      <c r="D13" s="107" t="s">
        <v>52</v>
      </c>
      <c r="E13" s="108">
        <v>1</v>
      </c>
      <c r="F13" s="107" t="s">
        <v>18</v>
      </c>
      <c r="G13" s="109">
        <v>785000</v>
      </c>
      <c r="H13" s="130"/>
      <c r="I13" s="107" t="s">
        <v>27</v>
      </c>
      <c r="J13" s="110">
        <v>84</v>
      </c>
      <c r="K13" s="107">
        <v>11</v>
      </c>
      <c r="L13" s="111">
        <v>0.09</v>
      </c>
      <c r="M13" s="112">
        <v>42095</v>
      </c>
      <c r="N13" s="198" t="s">
        <v>192</v>
      </c>
      <c r="O13" s="199"/>
      <c r="P13" s="199"/>
      <c r="Q13" s="199"/>
      <c r="R13" s="200"/>
    </row>
    <row r="14" spans="1:18" ht="15">
      <c r="A14" s="107">
        <v>15125</v>
      </c>
      <c r="B14" s="107" t="s">
        <v>65</v>
      </c>
      <c r="C14" s="107" t="s">
        <v>66</v>
      </c>
      <c r="D14" s="107" t="s">
        <v>67</v>
      </c>
      <c r="E14" s="108">
        <v>6</v>
      </c>
      <c r="F14" s="107" t="s">
        <v>26</v>
      </c>
      <c r="G14" s="109">
        <v>500000</v>
      </c>
      <c r="H14" s="130"/>
      <c r="I14" s="107" t="s">
        <v>27</v>
      </c>
      <c r="J14" s="107">
        <v>48</v>
      </c>
      <c r="K14" s="107">
        <v>0</v>
      </c>
      <c r="L14" s="111">
        <v>0.09</v>
      </c>
      <c r="M14" s="112">
        <v>42095</v>
      </c>
      <c r="N14" s="198" t="s">
        <v>192</v>
      </c>
      <c r="O14" s="199"/>
      <c r="P14" s="199"/>
      <c r="Q14" s="199"/>
      <c r="R14" s="200"/>
    </row>
    <row r="15" spans="1:18" ht="15" customHeight="1">
      <c r="A15" s="107">
        <v>15297</v>
      </c>
      <c r="B15" s="107" t="s">
        <v>101</v>
      </c>
      <c r="C15" s="107" t="s">
        <v>102</v>
      </c>
      <c r="D15" s="107" t="s">
        <v>103</v>
      </c>
      <c r="E15" s="108">
        <v>8</v>
      </c>
      <c r="F15" s="107" t="s">
        <v>18</v>
      </c>
      <c r="G15" s="109">
        <v>1000000</v>
      </c>
      <c r="H15" s="130"/>
      <c r="I15" s="107" t="s">
        <v>27</v>
      </c>
      <c r="J15" s="115">
        <v>100</v>
      </c>
      <c r="K15" s="107">
        <v>14</v>
      </c>
      <c r="L15" s="113">
        <v>0.09</v>
      </c>
      <c r="M15" s="112">
        <v>42095</v>
      </c>
      <c r="N15" s="198" t="s">
        <v>192</v>
      </c>
      <c r="O15" s="199"/>
      <c r="P15" s="199"/>
      <c r="Q15" s="199"/>
      <c r="R15" s="200"/>
    </row>
    <row r="16" spans="1:18" ht="15" customHeight="1">
      <c r="A16" s="107">
        <v>15328</v>
      </c>
      <c r="B16" s="107" t="s">
        <v>110</v>
      </c>
      <c r="C16" s="107" t="s">
        <v>52</v>
      </c>
      <c r="D16" s="107" t="s">
        <v>52</v>
      </c>
      <c r="E16" s="108">
        <v>1</v>
      </c>
      <c r="F16" s="107" t="s">
        <v>18</v>
      </c>
      <c r="G16" s="109">
        <v>1000000</v>
      </c>
      <c r="H16" s="130"/>
      <c r="I16" s="107" t="s">
        <v>27</v>
      </c>
      <c r="J16" s="110">
        <v>94</v>
      </c>
      <c r="K16" s="107">
        <v>10</v>
      </c>
      <c r="L16" s="111">
        <v>0.09</v>
      </c>
      <c r="M16" s="112">
        <v>42095</v>
      </c>
      <c r="N16" s="198" t="s">
        <v>192</v>
      </c>
      <c r="O16" s="199"/>
      <c r="P16" s="199"/>
      <c r="Q16" s="199"/>
      <c r="R16" s="200"/>
    </row>
    <row r="17" spans="1:18" ht="15">
      <c r="A17" s="68">
        <v>15410</v>
      </c>
      <c r="B17" s="68" t="s">
        <v>161</v>
      </c>
      <c r="C17" s="68" t="s">
        <v>149</v>
      </c>
      <c r="D17" s="68" t="s">
        <v>150</v>
      </c>
      <c r="E17" s="69">
        <v>7</v>
      </c>
      <c r="F17" s="68" t="s">
        <v>18</v>
      </c>
      <c r="G17" s="70">
        <v>2000000</v>
      </c>
      <c r="H17" s="127" t="s">
        <v>194</v>
      </c>
      <c r="I17" s="68" t="s">
        <v>27</v>
      </c>
      <c r="J17" s="71">
        <v>240</v>
      </c>
      <c r="K17" s="68">
        <v>30</v>
      </c>
      <c r="L17" s="72">
        <v>0.04</v>
      </c>
      <c r="M17" s="73">
        <v>42100</v>
      </c>
      <c r="N17" s="74" t="s">
        <v>172</v>
      </c>
      <c r="O17" s="74" t="s">
        <v>172</v>
      </c>
      <c r="P17" s="74" t="s">
        <v>172</v>
      </c>
      <c r="Q17" s="74" t="s">
        <v>172</v>
      </c>
      <c r="R17" s="75" t="s">
        <v>172</v>
      </c>
    </row>
    <row r="18" spans="1:18" ht="15">
      <c r="A18" s="76">
        <v>15600</v>
      </c>
      <c r="B18" s="76" t="s">
        <v>158</v>
      </c>
      <c r="C18" s="76" t="s">
        <v>127</v>
      </c>
      <c r="D18" s="76" t="s">
        <v>127</v>
      </c>
      <c r="E18" s="77">
        <v>3</v>
      </c>
      <c r="F18" s="76" t="s">
        <v>18</v>
      </c>
      <c r="G18" s="59">
        <v>2000000</v>
      </c>
      <c r="H18" s="128" t="s">
        <v>194</v>
      </c>
      <c r="I18" s="57" t="s">
        <v>27</v>
      </c>
      <c r="J18" s="60">
        <v>170</v>
      </c>
      <c r="K18" s="61">
        <v>23</v>
      </c>
      <c r="L18" s="62">
        <v>0.04</v>
      </c>
      <c r="M18" s="63">
        <v>42164</v>
      </c>
      <c r="N18" s="64" t="s">
        <v>172</v>
      </c>
      <c r="O18" s="64" t="s">
        <v>172</v>
      </c>
      <c r="P18" s="64" t="s">
        <v>172</v>
      </c>
      <c r="Q18" s="64" t="s">
        <v>172</v>
      </c>
      <c r="R18" s="65" t="s">
        <v>172</v>
      </c>
    </row>
    <row r="19" spans="1:18" ht="15">
      <c r="A19" s="201" t="s">
        <v>182</v>
      </c>
      <c r="B19" s="202"/>
      <c r="C19" s="202"/>
      <c r="D19" s="202"/>
      <c r="E19" s="202"/>
      <c r="F19" s="203"/>
      <c r="G19" s="90">
        <f>SUM(G8:G18)</f>
        <v>12470000</v>
      </c>
      <c r="H19" s="90">
        <f>SUM(H8:H18)</f>
        <v>1221000</v>
      </c>
      <c r="I19" s="78" t="s">
        <v>11</v>
      </c>
      <c r="J19" s="78">
        <f>SUM(J8:J18)</f>
        <v>1300</v>
      </c>
      <c r="K19" s="78">
        <f>SUM(K8:K18)</f>
        <v>164</v>
      </c>
      <c r="L19" s="204"/>
      <c r="M19" s="205"/>
      <c r="N19" s="205"/>
      <c r="O19" s="205"/>
      <c r="P19" s="205"/>
      <c r="Q19" s="205"/>
      <c r="R19" s="206"/>
    </row>
    <row r="20" spans="1:18" ht="15">
      <c r="A20" s="21"/>
      <c r="B20" s="21"/>
      <c r="C20" s="21"/>
      <c r="D20" s="22"/>
      <c r="E20" s="21"/>
      <c r="F20" s="21"/>
      <c r="G20" s="23"/>
      <c r="H20" s="23"/>
      <c r="I20" s="21"/>
      <c r="J20" s="21"/>
      <c r="K20" s="79"/>
      <c r="L20" s="26"/>
      <c r="M20" s="27"/>
      <c r="N20" s="80"/>
      <c r="O20" s="80"/>
      <c r="P20" s="80"/>
      <c r="Q20" s="80"/>
      <c r="R20" s="5"/>
    </row>
    <row r="21" spans="1:18" ht="15.75">
      <c r="A21" s="207" t="s">
        <v>181</v>
      </c>
      <c r="B21" s="207"/>
      <c r="C21" s="4"/>
      <c r="D21" s="4"/>
      <c r="E21" s="4"/>
      <c r="F21" s="4"/>
      <c r="G21" s="4"/>
      <c r="H21" s="4"/>
      <c r="I21" s="208"/>
      <c r="J21" s="190"/>
      <c r="K21" s="190"/>
      <c r="L21" s="191"/>
      <c r="M21" s="192"/>
      <c r="N21" s="80"/>
      <c r="O21" s="80"/>
      <c r="P21" s="80"/>
      <c r="Q21" s="80"/>
      <c r="R21" s="5"/>
    </row>
    <row r="22" spans="1:18" ht="15">
      <c r="A22" s="81"/>
      <c r="B22" s="81"/>
      <c r="C22" s="81"/>
      <c r="D22" s="81"/>
      <c r="E22" s="82"/>
      <c r="F22" s="81"/>
      <c r="G22" s="83"/>
      <c r="H22" s="83"/>
      <c r="I22" s="189"/>
      <c r="J22" s="190"/>
      <c r="K22" s="190"/>
      <c r="L22" s="191"/>
      <c r="M22" s="192"/>
      <c r="N22" s="152" t="s">
        <v>186</v>
      </c>
      <c r="O22" s="152"/>
      <c r="P22" s="152"/>
      <c r="Q22" s="152"/>
      <c r="R22" s="152"/>
    </row>
    <row r="23" spans="1:18" ht="64.5" customHeight="1">
      <c r="A23" s="98" t="s">
        <v>3</v>
      </c>
      <c r="B23" s="98" t="s">
        <v>4</v>
      </c>
      <c r="C23" s="98" t="s">
        <v>5</v>
      </c>
      <c r="D23" s="98" t="s">
        <v>6</v>
      </c>
      <c r="E23" s="98" t="s">
        <v>7</v>
      </c>
      <c r="F23" s="98" t="s">
        <v>173</v>
      </c>
      <c r="G23" s="98" t="s">
        <v>9</v>
      </c>
      <c r="H23" s="98" t="s">
        <v>195</v>
      </c>
      <c r="I23" s="98" t="s">
        <v>10</v>
      </c>
      <c r="J23" s="98" t="s">
        <v>11</v>
      </c>
      <c r="K23" s="98" t="s">
        <v>12</v>
      </c>
      <c r="L23" s="98" t="s">
        <v>174</v>
      </c>
      <c r="M23" s="98" t="s">
        <v>166</v>
      </c>
      <c r="N23" s="100" t="s">
        <v>167</v>
      </c>
      <c r="O23" s="101" t="s">
        <v>175</v>
      </c>
      <c r="P23" s="100" t="s">
        <v>169</v>
      </c>
      <c r="Q23" s="100" t="s">
        <v>170</v>
      </c>
      <c r="R23" s="101" t="s">
        <v>171</v>
      </c>
    </row>
    <row r="24" spans="1:18" ht="21">
      <c r="A24" s="193" t="s">
        <v>188</v>
      </c>
      <c r="B24" s="194"/>
      <c r="C24" s="194"/>
      <c r="D24" s="194"/>
      <c r="E24" s="194"/>
      <c r="F24" s="194"/>
      <c r="G24" s="194"/>
      <c r="H24" s="194"/>
      <c r="I24" s="194"/>
      <c r="J24" s="194"/>
      <c r="K24" s="194"/>
      <c r="L24" s="194"/>
      <c r="M24" s="194"/>
      <c r="N24" s="194"/>
      <c r="O24" s="194"/>
      <c r="P24" s="194"/>
      <c r="Q24" s="194"/>
      <c r="R24" s="195"/>
    </row>
    <row r="25" spans="1:18" ht="15">
      <c r="A25" s="57">
        <v>15502</v>
      </c>
      <c r="B25" s="57" t="s">
        <v>155</v>
      </c>
      <c r="C25" s="57" t="s">
        <v>154</v>
      </c>
      <c r="D25" s="57" t="s">
        <v>100</v>
      </c>
      <c r="E25" s="58">
        <v>3</v>
      </c>
      <c r="F25" s="57" t="s">
        <v>18</v>
      </c>
      <c r="G25" s="59">
        <v>4000000</v>
      </c>
      <c r="H25" s="129">
        <v>2505505</v>
      </c>
      <c r="I25" s="57" t="s">
        <v>27</v>
      </c>
      <c r="J25" s="84">
        <v>132</v>
      </c>
      <c r="K25" s="57">
        <v>56</v>
      </c>
      <c r="L25" s="85" t="s">
        <v>156</v>
      </c>
      <c r="M25" s="63">
        <v>42094</v>
      </c>
      <c r="N25" s="58" t="s">
        <v>172</v>
      </c>
      <c r="O25" s="58" t="s">
        <v>172</v>
      </c>
      <c r="P25" s="58" t="s">
        <v>172</v>
      </c>
      <c r="Q25" s="58" t="s">
        <v>172</v>
      </c>
      <c r="R25" s="57" t="s">
        <v>172</v>
      </c>
    </row>
    <row r="26" spans="1:18" ht="15">
      <c r="A26" s="57">
        <v>15234</v>
      </c>
      <c r="B26" s="57" t="s">
        <v>132</v>
      </c>
      <c r="C26" s="57" t="s">
        <v>133</v>
      </c>
      <c r="D26" s="57" t="s">
        <v>133</v>
      </c>
      <c r="E26" s="58">
        <v>12</v>
      </c>
      <c r="F26" s="57" t="s">
        <v>18</v>
      </c>
      <c r="G26" s="59">
        <v>2000000</v>
      </c>
      <c r="H26" s="59">
        <v>2000000</v>
      </c>
      <c r="I26" s="57" t="s">
        <v>19</v>
      </c>
      <c r="J26" s="84">
        <v>194</v>
      </c>
      <c r="K26" s="57">
        <v>28</v>
      </c>
      <c r="L26" s="62">
        <v>0.09</v>
      </c>
      <c r="M26" s="63">
        <v>42095</v>
      </c>
      <c r="N26" s="58">
        <v>3</v>
      </c>
      <c r="O26" s="58">
        <v>3</v>
      </c>
      <c r="P26" s="58">
        <v>2</v>
      </c>
      <c r="Q26" s="58">
        <f>SUM(N26:P26)</f>
        <v>8</v>
      </c>
      <c r="R26" s="57">
        <v>3.09</v>
      </c>
    </row>
    <row r="27" spans="1:18" ht="15">
      <c r="A27" s="57">
        <v>15273</v>
      </c>
      <c r="B27" s="57" t="s">
        <v>134</v>
      </c>
      <c r="C27" s="57" t="s">
        <v>135</v>
      </c>
      <c r="D27" s="57" t="s">
        <v>136</v>
      </c>
      <c r="E27" s="58">
        <v>7</v>
      </c>
      <c r="F27" s="57" t="s">
        <v>18</v>
      </c>
      <c r="G27" s="59">
        <v>2000000</v>
      </c>
      <c r="H27" s="59">
        <v>1550000</v>
      </c>
      <c r="I27" s="57" t="s">
        <v>19</v>
      </c>
      <c r="J27" s="84">
        <v>80</v>
      </c>
      <c r="K27" s="57">
        <v>29</v>
      </c>
      <c r="L27" s="62">
        <v>0.09</v>
      </c>
      <c r="M27" s="63">
        <v>42095</v>
      </c>
      <c r="N27" s="58">
        <v>3</v>
      </c>
      <c r="O27" s="58">
        <v>3</v>
      </c>
      <c r="P27" s="58">
        <v>1</v>
      </c>
      <c r="Q27" s="58">
        <f>SUM(N27:P27)</f>
        <v>7</v>
      </c>
      <c r="R27" s="57">
        <v>1.97</v>
      </c>
    </row>
    <row r="28" spans="1:18" ht="15">
      <c r="A28" s="57">
        <v>15020</v>
      </c>
      <c r="B28" s="57" t="s">
        <v>176</v>
      </c>
      <c r="C28" s="57" t="s">
        <v>126</v>
      </c>
      <c r="D28" s="57" t="s">
        <v>127</v>
      </c>
      <c r="E28" s="58">
        <v>3</v>
      </c>
      <c r="F28" s="57" t="s">
        <v>18</v>
      </c>
      <c r="G28" s="59">
        <v>1000000</v>
      </c>
      <c r="H28" s="129">
        <v>1000000</v>
      </c>
      <c r="I28" s="57" t="s">
        <v>19</v>
      </c>
      <c r="J28" s="60">
        <v>138</v>
      </c>
      <c r="K28" s="57">
        <v>7</v>
      </c>
      <c r="L28" s="62">
        <v>0.09</v>
      </c>
      <c r="M28" s="63">
        <v>42095</v>
      </c>
      <c r="N28" s="58">
        <v>3</v>
      </c>
      <c r="O28" s="58">
        <v>0</v>
      </c>
      <c r="P28" s="58">
        <v>3</v>
      </c>
      <c r="Q28" s="58">
        <f>SUM(N28:P28)</f>
        <v>6</v>
      </c>
      <c r="R28" s="65"/>
    </row>
    <row r="29" spans="1:18" ht="15">
      <c r="A29" s="107">
        <v>15065</v>
      </c>
      <c r="B29" s="107" t="s">
        <v>128</v>
      </c>
      <c r="C29" s="107" t="s">
        <v>90</v>
      </c>
      <c r="D29" s="107" t="s">
        <v>30</v>
      </c>
      <c r="E29" s="108">
        <v>9</v>
      </c>
      <c r="F29" s="107" t="s">
        <v>18</v>
      </c>
      <c r="G29" s="109">
        <v>1000000</v>
      </c>
      <c r="H29" s="109"/>
      <c r="I29" s="107" t="s">
        <v>27</v>
      </c>
      <c r="J29" s="114">
        <v>134</v>
      </c>
      <c r="K29" s="107">
        <v>14</v>
      </c>
      <c r="L29" s="111">
        <v>0.09</v>
      </c>
      <c r="M29" s="112">
        <v>42095</v>
      </c>
      <c r="N29" s="186" t="s">
        <v>192</v>
      </c>
      <c r="O29" s="196"/>
      <c r="P29" s="196"/>
      <c r="Q29" s="196"/>
      <c r="R29" s="197"/>
    </row>
    <row r="30" spans="1:18" ht="15">
      <c r="A30" s="107">
        <v>15120</v>
      </c>
      <c r="B30" s="107" t="s">
        <v>129</v>
      </c>
      <c r="C30" s="107" t="s">
        <v>130</v>
      </c>
      <c r="D30" s="107" t="s">
        <v>131</v>
      </c>
      <c r="E30" s="108">
        <v>3</v>
      </c>
      <c r="F30" s="107" t="s">
        <v>18</v>
      </c>
      <c r="G30" s="109">
        <v>1000000</v>
      </c>
      <c r="H30" s="109"/>
      <c r="I30" s="107" t="s">
        <v>27</v>
      </c>
      <c r="J30" s="114">
        <v>80</v>
      </c>
      <c r="K30" s="107">
        <v>15</v>
      </c>
      <c r="L30" s="111">
        <v>0.09</v>
      </c>
      <c r="M30" s="112">
        <v>42095</v>
      </c>
      <c r="N30" s="186" t="s">
        <v>192</v>
      </c>
      <c r="O30" s="196"/>
      <c r="P30" s="196"/>
      <c r="Q30" s="196"/>
      <c r="R30" s="197"/>
    </row>
    <row r="31" spans="1:18" ht="15">
      <c r="A31" s="57">
        <v>15501</v>
      </c>
      <c r="B31" s="57" t="s">
        <v>152</v>
      </c>
      <c r="C31" s="57" t="s">
        <v>153</v>
      </c>
      <c r="D31" s="57" t="s">
        <v>71</v>
      </c>
      <c r="E31" s="58">
        <v>11</v>
      </c>
      <c r="F31" s="57" t="s">
        <v>18</v>
      </c>
      <c r="G31" s="59">
        <v>1500000</v>
      </c>
      <c r="H31" s="128" t="s">
        <v>194</v>
      </c>
      <c r="I31" s="57" t="s">
        <v>27</v>
      </c>
      <c r="J31" s="84">
        <v>20</v>
      </c>
      <c r="K31" s="57">
        <v>20</v>
      </c>
      <c r="L31" s="85" t="s">
        <v>156</v>
      </c>
      <c r="M31" s="63">
        <v>42163</v>
      </c>
      <c r="N31" s="58" t="s">
        <v>172</v>
      </c>
      <c r="O31" s="58" t="s">
        <v>172</v>
      </c>
      <c r="P31" s="58" t="s">
        <v>172</v>
      </c>
      <c r="Q31" s="58" t="s">
        <v>172</v>
      </c>
      <c r="R31" s="57" t="s">
        <v>172</v>
      </c>
    </row>
    <row r="32" spans="1:18" ht="15">
      <c r="A32" s="57">
        <v>15503</v>
      </c>
      <c r="B32" s="57" t="s">
        <v>160</v>
      </c>
      <c r="C32" s="57" t="s">
        <v>177</v>
      </c>
      <c r="D32" s="57" t="s">
        <v>71</v>
      </c>
      <c r="E32" s="58">
        <v>11</v>
      </c>
      <c r="F32" s="57" t="s">
        <v>18</v>
      </c>
      <c r="G32" s="59">
        <v>4000000</v>
      </c>
      <c r="H32" s="128" t="s">
        <v>194</v>
      </c>
      <c r="I32" s="57" t="s">
        <v>27</v>
      </c>
      <c r="J32" s="84">
        <v>108</v>
      </c>
      <c r="K32" s="57">
        <f>17+11+11</f>
        <v>39</v>
      </c>
      <c r="L32" s="85" t="s">
        <v>156</v>
      </c>
      <c r="M32" s="63">
        <v>42177</v>
      </c>
      <c r="N32" s="58" t="s">
        <v>172</v>
      </c>
      <c r="O32" s="58" t="s">
        <v>172</v>
      </c>
      <c r="P32" s="58" t="s">
        <v>172</v>
      </c>
      <c r="Q32" s="58" t="s">
        <v>172</v>
      </c>
      <c r="R32" s="57" t="s">
        <v>172</v>
      </c>
    </row>
    <row r="33" spans="1:18" ht="15">
      <c r="A33" s="179" t="s">
        <v>178</v>
      </c>
      <c r="B33" s="180"/>
      <c r="C33" s="180"/>
      <c r="D33" s="180"/>
      <c r="E33" s="180"/>
      <c r="F33" s="181"/>
      <c r="G33" s="89">
        <f>SUM(G25:G32)</f>
        <v>16500000</v>
      </c>
      <c r="H33" s="89">
        <f>SUM(H25:H32)</f>
        <v>7055505</v>
      </c>
      <c r="I33" s="87" t="s">
        <v>11</v>
      </c>
      <c r="J33" s="117">
        <f>SUM(J25:J32)</f>
        <v>886</v>
      </c>
      <c r="K33" s="117">
        <f>SUM(K25:K32)</f>
        <v>208</v>
      </c>
      <c r="L33" s="182"/>
      <c r="M33" s="170"/>
      <c r="N33" s="170"/>
      <c r="O33" s="170"/>
      <c r="P33" s="170"/>
      <c r="Q33" s="170"/>
      <c r="R33" s="171"/>
    </row>
    <row r="34" spans="1:18" ht="21">
      <c r="A34" s="183" t="s">
        <v>189</v>
      </c>
      <c r="B34" s="184"/>
      <c r="C34" s="184"/>
      <c r="D34" s="184"/>
      <c r="E34" s="184"/>
      <c r="F34" s="184"/>
      <c r="G34" s="184"/>
      <c r="H34" s="184"/>
      <c r="I34" s="184"/>
      <c r="J34" s="184"/>
      <c r="K34" s="184"/>
      <c r="L34" s="184"/>
      <c r="M34" s="184"/>
      <c r="N34" s="184"/>
      <c r="O34" s="184"/>
      <c r="P34" s="184"/>
      <c r="Q34" s="184"/>
      <c r="R34" s="185"/>
    </row>
    <row r="35" spans="1:18" ht="15">
      <c r="A35" s="57">
        <v>15121</v>
      </c>
      <c r="B35" s="57" t="s">
        <v>62</v>
      </c>
      <c r="C35" s="57" t="s">
        <v>63</v>
      </c>
      <c r="D35" s="57" t="s">
        <v>64</v>
      </c>
      <c r="E35" s="58">
        <v>10</v>
      </c>
      <c r="F35" s="57" t="s">
        <v>18</v>
      </c>
      <c r="G35" s="59">
        <v>1000000</v>
      </c>
      <c r="H35" s="131">
        <v>0</v>
      </c>
      <c r="I35" s="57" t="s">
        <v>27</v>
      </c>
      <c r="J35" s="60">
        <v>72</v>
      </c>
      <c r="K35" s="57">
        <v>14</v>
      </c>
      <c r="L35" s="86">
        <v>0.09</v>
      </c>
      <c r="M35" s="63">
        <v>42095</v>
      </c>
      <c r="N35" s="58">
        <v>3</v>
      </c>
      <c r="O35" s="58">
        <v>3</v>
      </c>
      <c r="P35" s="58">
        <v>1</v>
      </c>
      <c r="Q35" s="58">
        <f aca="true" t="shared" si="0" ref="Q35:Q45">SUM(N35:P35)</f>
        <v>7</v>
      </c>
      <c r="R35" s="57">
        <v>4.98</v>
      </c>
    </row>
    <row r="36" spans="1:18" ht="15">
      <c r="A36" s="57">
        <v>15010</v>
      </c>
      <c r="B36" s="57" t="s">
        <v>15</v>
      </c>
      <c r="C36" s="57" t="s">
        <v>16</v>
      </c>
      <c r="D36" s="57" t="s">
        <v>17</v>
      </c>
      <c r="E36" s="58">
        <v>3</v>
      </c>
      <c r="F36" s="57" t="s">
        <v>18</v>
      </c>
      <c r="G36" s="59">
        <v>1000000</v>
      </c>
      <c r="H36" s="59">
        <v>1000000</v>
      </c>
      <c r="I36" s="57" t="s">
        <v>19</v>
      </c>
      <c r="J36" s="60">
        <v>222</v>
      </c>
      <c r="K36" s="57">
        <v>9</v>
      </c>
      <c r="L36" s="62">
        <v>0.09</v>
      </c>
      <c r="M36" s="63">
        <v>42095</v>
      </c>
      <c r="N36" s="58">
        <v>3</v>
      </c>
      <c r="O36" s="58">
        <v>3</v>
      </c>
      <c r="P36" s="58">
        <v>1</v>
      </c>
      <c r="Q36" s="58">
        <f t="shared" si="0"/>
        <v>7</v>
      </c>
      <c r="R36" s="57">
        <v>4.06</v>
      </c>
    </row>
    <row r="37" spans="1:18" ht="15">
      <c r="A37" s="57">
        <v>15252</v>
      </c>
      <c r="B37" s="57" t="s">
        <v>93</v>
      </c>
      <c r="C37" s="57" t="s">
        <v>38</v>
      </c>
      <c r="D37" s="57" t="s">
        <v>94</v>
      </c>
      <c r="E37" s="58">
        <v>4</v>
      </c>
      <c r="F37" s="57" t="s">
        <v>18</v>
      </c>
      <c r="G37" s="59">
        <v>900000</v>
      </c>
      <c r="H37" s="59">
        <v>785000</v>
      </c>
      <c r="I37" s="57" t="s">
        <v>27</v>
      </c>
      <c r="J37" s="60">
        <v>80</v>
      </c>
      <c r="K37" s="57">
        <v>8</v>
      </c>
      <c r="L37" s="86">
        <v>0.09</v>
      </c>
      <c r="M37" s="63">
        <v>42095</v>
      </c>
      <c r="N37" s="58">
        <v>3</v>
      </c>
      <c r="O37" s="58">
        <v>3</v>
      </c>
      <c r="P37" s="58">
        <v>1</v>
      </c>
      <c r="Q37" s="58">
        <f t="shared" si="0"/>
        <v>7</v>
      </c>
      <c r="R37" s="57">
        <v>3.08</v>
      </c>
    </row>
    <row r="38" spans="1:18" ht="15">
      <c r="A38" s="57">
        <v>15086</v>
      </c>
      <c r="B38" s="57" t="s">
        <v>50</v>
      </c>
      <c r="C38" s="57" t="s">
        <v>51</v>
      </c>
      <c r="D38" s="57" t="s">
        <v>52</v>
      </c>
      <c r="E38" s="58">
        <v>1</v>
      </c>
      <c r="F38" s="57" t="s">
        <v>18</v>
      </c>
      <c r="G38" s="59">
        <v>785000</v>
      </c>
      <c r="H38" s="59">
        <v>700000</v>
      </c>
      <c r="I38" s="57" t="s">
        <v>27</v>
      </c>
      <c r="J38" s="60">
        <v>112</v>
      </c>
      <c r="K38" s="57">
        <v>11</v>
      </c>
      <c r="L38" s="62">
        <v>0.09</v>
      </c>
      <c r="M38" s="63">
        <v>42095</v>
      </c>
      <c r="N38" s="58">
        <v>3</v>
      </c>
      <c r="O38" s="58">
        <v>3</v>
      </c>
      <c r="P38" s="58">
        <v>1</v>
      </c>
      <c r="Q38" s="58">
        <f t="shared" si="0"/>
        <v>7</v>
      </c>
      <c r="R38" s="57">
        <v>0.45</v>
      </c>
    </row>
    <row r="39" spans="1:18" ht="15">
      <c r="A39" s="57">
        <v>15063</v>
      </c>
      <c r="B39" s="57" t="s">
        <v>46</v>
      </c>
      <c r="C39" s="57" t="s">
        <v>47</v>
      </c>
      <c r="D39" s="57" t="s">
        <v>48</v>
      </c>
      <c r="E39" s="58">
        <v>3</v>
      </c>
      <c r="F39" s="57" t="s">
        <v>18</v>
      </c>
      <c r="G39" s="59">
        <v>1000000</v>
      </c>
      <c r="H39" s="59">
        <v>500000</v>
      </c>
      <c r="I39" s="57" t="s">
        <v>19</v>
      </c>
      <c r="J39" s="60">
        <v>132</v>
      </c>
      <c r="K39" s="57">
        <v>14</v>
      </c>
      <c r="L39" s="62">
        <v>0.09</v>
      </c>
      <c r="M39" s="63">
        <v>42095</v>
      </c>
      <c r="N39" s="58">
        <v>3</v>
      </c>
      <c r="O39" s="58">
        <v>3</v>
      </c>
      <c r="P39" s="58">
        <v>0</v>
      </c>
      <c r="Q39" s="58">
        <f t="shared" si="0"/>
        <v>6</v>
      </c>
      <c r="R39" s="57"/>
    </row>
    <row r="40" spans="1:18" ht="15">
      <c r="A40" s="68">
        <v>15303</v>
      </c>
      <c r="B40" s="68" t="s">
        <v>104</v>
      </c>
      <c r="C40" s="68" t="s">
        <v>90</v>
      </c>
      <c r="D40" s="68" t="s">
        <v>30</v>
      </c>
      <c r="E40" s="69">
        <v>9</v>
      </c>
      <c r="F40" s="68" t="s">
        <v>18</v>
      </c>
      <c r="G40" s="70">
        <v>1000000</v>
      </c>
      <c r="H40" s="70">
        <v>1000000</v>
      </c>
      <c r="I40" s="68" t="s">
        <v>27</v>
      </c>
      <c r="J40" s="71">
        <v>96</v>
      </c>
      <c r="K40" s="68">
        <v>14</v>
      </c>
      <c r="L40" s="72">
        <v>0.09</v>
      </c>
      <c r="M40" s="73">
        <v>42095</v>
      </c>
      <c r="N40" s="69">
        <v>3</v>
      </c>
      <c r="O40" s="69">
        <v>0</v>
      </c>
      <c r="P40" s="69">
        <v>2</v>
      </c>
      <c r="Q40" s="69">
        <f t="shared" si="0"/>
        <v>5</v>
      </c>
      <c r="R40" s="68">
        <v>4.03</v>
      </c>
    </row>
    <row r="41" spans="1:18" ht="15">
      <c r="A41" s="57">
        <v>15022</v>
      </c>
      <c r="B41" s="57" t="s">
        <v>23</v>
      </c>
      <c r="C41" s="57" t="s">
        <v>24</v>
      </c>
      <c r="D41" s="57" t="s">
        <v>25</v>
      </c>
      <c r="E41" s="58">
        <v>4</v>
      </c>
      <c r="F41" s="57" t="s">
        <v>26</v>
      </c>
      <c r="G41" s="59">
        <v>1000000</v>
      </c>
      <c r="H41" s="59">
        <v>1000000</v>
      </c>
      <c r="I41" s="57" t="s">
        <v>27</v>
      </c>
      <c r="J41" s="66">
        <v>88</v>
      </c>
      <c r="K41" s="57">
        <v>18</v>
      </c>
      <c r="L41" s="86">
        <v>0.09</v>
      </c>
      <c r="M41" s="63">
        <v>42095</v>
      </c>
      <c r="N41" s="58">
        <v>3</v>
      </c>
      <c r="O41" s="58">
        <v>0</v>
      </c>
      <c r="P41" s="58">
        <v>2</v>
      </c>
      <c r="Q41" s="58">
        <f t="shared" si="0"/>
        <v>5</v>
      </c>
      <c r="R41" s="57">
        <v>1.97</v>
      </c>
    </row>
    <row r="42" spans="1:18" ht="15">
      <c r="A42" s="57">
        <v>15035</v>
      </c>
      <c r="B42" s="57" t="s">
        <v>36</v>
      </c>
      <c r="C42" s="57" t="s">
        <v>37</v>
      </c>
      <c r="D42" s="57" t="s">
        <v>38</v>
      </c>
      <c r="E42" s="58">
        <v>4</v>
      </c>
      <c r="F42" s="57" t="s">
        <v>26</v>
      </c>
      <c r="G42" s="59">
        <v>976000</v>
      </c>
      <c r="H42" s="59">
        <v>976000</v>
      </c>
      <c r="I42" s="57" t="s">
        <v>27</v>
      </c>
      <c r="J42" s="57">
        <v>98</v>
      </c>
      <c r="K42" s="57">
        <v>28</v>
      </c>
      <c r="L42" s="62">
        <v>0.09</v>
      </c>
      <c r="M42" s="63">
        <v>42095</v>
      </c>
      <c r="N42" s="58">
        <v>3</v>
      </c>
      <c r="O42" s="58">
        <v>0</v>
      </c>
      <c r="P42" s="58">
        <v>2</v>
      </c>
      <c r="Q42" s="58">
        <f t="shared" si="0"/>
        <v>5</v>
      </c>
      <c r="R42" s="57">
        <v>1.35</v>
      </c>
    </row>
    <row r="43" spans="1:18" ht="15">
      <c r="A43" s="57">
        <v>15036</v>
      </c>
      <c r="B43" s="57" t="s">
        <v>39</v>
      </c>
      <c r="C43" s="57" t="s">
        <v>37</v>
      </c>
      <c r="D43" s="57" t="s">
        <v>38</v>
      </c>
      <c r="E43" s="58">
        <v>4</v>
      </c>
      <c r="F43" s="57" t="s">
        <v>26</v>
      </c>
      <c r="G43" s="59">
        <v>640000</v>
      </c>
      <c r="H43" s="59">
        <v>640000</v>
      </c>
      <c r="I43" s="57" t="s">
        <v>19</v>
      </c>
      <c r="J43" s="57">
        <v>44</v>
      </c>
      <c r="K43" s="57">
        <v>9</v>
      </c>
      <c r="L43" s="62">
        <v>0.09</v>
      </c>
      <c r="M43" s="63">
        <v>42095</v>
      </c>
      <c r="N43" s="58">
        <v>3</v>
      </c>
      <c r="O43" s="58">
        <v>0</v>
      </c>
      <c r="P43" s="58">
        <v>2</v>
      </c>
      <c r="Q43" s="58">
        <f t="shared" si="0"/>
        <v>5</v>
      </c>
      <c r="R43" s="57">
        <v>1.48</v>
      </c>
    </row>
    <row r="44" spans="1:18" ht="15">
      <c r="A44" s="57">
        <v>15028</v>
      </c>
      <c r="B44" s="57" t="s">
        <v>31</v>
      </c>
      <c r="C44" s="57" t="s">
        <v>32</v>
      </c>
      <c r="D44" s="57" t="s">
        <v>32</v>
      </c>
      <c r="E44" s="58">
        <v>8</v>
      </c>
      <c r="F44" s="57" t="s">
        <v>18</v>
      </c>
      <c r="G44" s="59">
        <v>785500</v>
      </c>
      <c r="H44" s="59">
        <v>425000</v>
      </c>
      <c r="I44" s="57" t="s">
        <v>19</v>
      </c>
      <c r="J44" s="60">
        <v>78</v>
      </c>
      <c r="K44" s="57">
        <v>11</v>
      </c>
      <c r="L44" s="62">
        <v>0.09</v>
      </c>
      <c r="M44" s="63">
        <v>42095</v>
      </c>
      <c r="N44" s="58">
        <v>3</v>
      </c>
      <c r="O44" s="58">
        <v>0</v>
      </c>
      <c r="P44" s="58">
        <v>1</v>
      </c>
      <c r="Q44" s="58">
        <f>SUM(N44:P44)</f>
        <v>4</v>
      </c>
      <c r="R44" s="58"/>
    </row>
    <row r="45" spans="1:18" ht="15">
      <c r="A45" s="57">
        <v>15093</v>
      </c>
      <c r="B45" s="57" t="s">
        <v>54</v>
      </c>
      <c r="C45" s="57" t="s">
        <v>55</v>
      </c>
      <c r="D45" s="57" t="s">
        <v>55</v>
      </c>
      <c r="E45" s="58">
        <v>1</v>
      </c>
      <c r="F45" s="57" t="s">
        <v>18</v>
      </c>
      <c r="G45" s="59">
        <v>750000</v>
      </c>
      <c r="H45" s="131">
        <v>0</v>
      </c>
      <c r="I45" s="57" t="s">
        <v>27</v>
      </c>
      <c r="J45" s="60">
        <v>48</v>
      </c>
      <c r="K45" s="57">
        <v>8</v>
      </c>
      <c r="L45" s="86">
        <v>0.09</v>
      </c>
      <c r="M45" s="63">
        <v>42095</v>
      </c>
      <c r="N45" s="58">
        <v>3</v>
      </c>
      <c r="O45" s="58">
        <v>0</v>
      </c>
      <c r="P45" s="58">
        <v>1</v>
      </c>
      <c r="Q45" s="58">
        <f t="shared" si="0"/>
        <v>4</v>
      </c>
      <c r="R45" s="57"/>
    </row>
    <row r="46" spans="1:18" ht="15">
      <c r="A46" s="107">
        <v>15179</v>
      </c>
      <c r="B46" s="107" t="s">
        <v>83</v>
      </c>
      <c r="C46" s="107" t="s">
        <v>84</v>
      </c>
      <c r="D46" s="107" t="s">
        <v>85</v>
      </c>
      <c r="E46" s="108">
        <v>8</v>
      </c>
      <c r="F46" s="107" t="s">
        <v>18</v>
      </c>
      <c r="G46" s="109">
        <v>600000</v>
      </c>
      <c r="H46" s="109"/>
      <c r="I46" s="107" t="s">
        <v>27</v>
      </c>
      <c r="J46" s="110">
        <v>49</v>
      </c>
      <c r="K46" s="107">
        <v>5</v>
      </c>
      <c r="L46" s="111">
        <v>0.09</v>
      </c>
      <c r="M46" s="112">
        <v>42095</v>
      </c>
      <c r="N46" s="186" t="s">
        <v>184</v>
      </c>
      <c r="O46" s="187"/>
      <c r="P46" s="187"/>
      <c r="Q46" s="187"/>
      <c r="R46" s="188"/>
    </row>
    <row r="47" spans="1:18" ht="15">
      <c r="A47" s="107">
        <v>15012</v>
      </c>
      <c r="B47" s="107" t="s">
        <v>20</v>
      </c>
      <c r="C47" s="107" t="s">
        <v>21</v>
      </c>
      <c r="D47" s="107" t="s">
        <v>22</v>
      </c>
      <c r="E47" s="108">
        <v>3</v>
      </c>
      <c r="F47" s="107" t="s">
        <v>18</v>
      </c>
      <c r="G47" s="109">
        <v>1000000</v>
      </c>
      <c r="H47" s="109"/>
      <c r="I47" s="107" t="s">
        <v>19</v>
      </c>
      <c r="J47" s="110">
        <v>222</v>
      </c>
      <c r="K47" s="107">
        <v>9</v>
      </c>
      <c r="L47" s="111">
        <v>0.09</v>
      </c>
      <c r="M47" s="112">
        <v>42095</v>
      </c>
      <c r="N47" s="176" t="s">
        <v>192</v>
      </c>
      <c r="O47" s="177"/>
      <c r="P47" s="177"/>
      <c r="Q47" s="177"/>
      <c r="R47" s="178"/>
    </row>
    <row r="48" spans="1:18" ht="51.75">
      <c r="A48" s="98" t="s">
        <v>3</v>
      </c>
      <c r="B48" s="98" t="s">
        <v>4</v>
      </c>
      <c r="C48" s="98" t="s">
        <v>5</v>
      </c>
      <c r="D48" s="98" t="s">
        <v>6</v>
      </c>
      <c r="E48" s="98" t="s">
        <v>7</v>
      </c>
      <c r="F48" s="98" t="s">
        <v>173</v>
      </c>
      <c r="G48" s="98" t="s">
        <v>9</v>
      </c>
      <c r="H48" s="99" t="s">
        <v>195</v>
      </c>
      <c r="I48" s="98" t="s">
        <v>10</v>
      </c>
      <c r="J48" s="98" t="s">
        <v>11</v>
      </c>
      <c r="K48" s="98" t="s">
        <v>12</v>
      </c>
      <c r="L48" s="98" t="s">
        <v>174</v>
      </c>
      <c r="M48" s="98" t="s">
        <v>166</v>
      </c>
      <c r="N48" s="100" t="s">
        <v>167</v>
      </c>
      <c r="O48" s="101" t="s">
        <v>175</v>
      </c>
      <c r="P48" s="100" t="s">
        <v>169</v>
      </c>
      <c r="Q48" s="100" t="s">
        <v>170</v>
      </c>
      <c r="R48" s="101" t="s">
        <v>171</v>
      </c>
    </row>
    <row r="49" spans="1:18" ht="15">
      <c r="A49" s="107">
        <v>15023</v>
      </c>
      <c r="B49" s="107" t="s">
        <v>28</v>
      </c>
      <c r="C49" s="107" t="s">
        <v>29</v>
      </c>
      <c r="D49" s="107" t="s">
        <v>30</v>
      </c>
      <c r="E49" s="108">
        <v>9</v>
      </c>
      <c r="F49" s="107" t="s">
        <v>18</v>
      </c>
      <c r="G49" s="109">
        <v>785000</v>
      </c>
      <c r="H49" s="109"/>
      <c r="I49" s="107" t="s">
        <v>19</v>
      </c>
      <c r="J49" s="110">
        <v>62</v>
      </c>
      <c r="K49" s="107">
        <v>11</v>
      </c>
      <c r="L49" s="111">
        <v>0.09</v>
      </c>
      <c r="M49" s="112">
        <v>42095</v>
      </c>
      <c r="N49" s="176" t="s">
        <v>192</v>
      </c>
      <c r="O49" s="177"/>
      <c r="P49" s="177"/>
      <c r="Q49" s="177"/>
      <c r="R49" s="178"/>
    </row>
    <row r="50" spans="1:18" ht="15">
      <c r="A50" s="107">
        <v>15029</v>
      </c>
      <c r="B50" s="107" t="s">
        <v>33</v>
      </c>
      <c r="C50" s="107" t="s">
        <v>34</v>
      </c>
      <c r="D50" s="107" t="s">
        <v>35</v>
      </c>
      <c r="E50" s="108">
        <v>3</v>
      </c>
      <c r="F50" s="107" t="s">
        <v>18</v>
      </c>
      <c r="G50" s="109">
        <v>1000000</v>
      </c>
      <c r="H50" s="109"/>
      <c r="I50" s="107" t="s">
        <v>19</v>
      </c>
      <c r="J50" s="110">
        <v>60</v>
      </c>
      <c r="K50" s="107">
        <v>8</v>
      </c>
      <c r="L50" s="113">
        <v>0.09</v>
      </c>
      <c r="M50" s="112">
        <v>42095</v>
      </c>
      <c r="N50" s="176" t="s">
        <v>192</v>
      </c>
      <c r="O50" s="177"/>
      <c r="P50" s="177"/>
      <c r="Q50" s="177"/>
      <c r="R50" s="178"/>
    </row>
    <row r="51" spans="1:18" ht="15">
      <c r="A51" s="107">
        <v>15037</v>
      </c>
      <c r="B51" s="107" t="s">
        <v>40</v>
      </c>
      <c r="C51" s="107" t="s">
        <v>41</v>
      </c>
      <c r="D51" s="107" t="s">
        <v>42</v>
      </c>
      <c r="E51" s="108">
        <v>4</v>
      </c>
      <c r="F51" s="107" t="s">
        <v>26</v>
      </c>
      <c r="G51" s="109">
        <v>480000</v>
      </c>
      <c r="H51" s="109"/>
      <c r="I51" s="107" t="s">
        <v>19</v>
      </c>
      <c r="J51" s="107">
        <v>24</v>
      </c>
      <c r="K51" s="107">
        <v>7</v>
      </c>
      <c r="L51" s="113">
        <v>0.09</v>
      </c>
      <c r="M51" s="112">
        <v>42095</v>
      </c>
      <c r="N51" s="176" t="s">
        <v>192</v>
      </c>
      <c r="O51" s="177"/>
      <c r="P51" s="177"/>
      <c r="Q51" s="177"/>
      <c r="R51" s="178"/>
    </row>
    <row r="52" spans="1:18" ht="15">
      <c r="A52" s="107">
        <v>15062</v>
      </c>
      <c r="B52" s="107" t="s">
        <v>43</v>
      </c>
      <c r="C52" s="107" t="s">
        <v>44</v>
      </c>
      <c r="D52" s="107" t="s">
        <v>45</v>
      </c>
      <c r="E52" s="108">
        <v>2</v>
      </c>
      <c r="F52" s="107" t="s">
        <v>26</v>
      </c>
      <c r="G52" s="109">
        <v>726904</v>
      </c>
      <c r="H52" s="109"/>
      <c r="I52" s="107" t="s">
        <v>27</v>
      </c>
      <c r="J52" s="110">
        <v>30</v>
      </c>
      <c r="K52" s="107">
        <v>10</v>
      </c>
      <c r="L52" s="111">
        <v>0.09</v>
      </c>
      <c r="M52" s="112">
        <v>42095</v>
      </c>
      <c r="N52" s="176" t="s">
        <v>192</v>
      </c>
      <c r="O52" s="177"/>
      <c r="P52" s="177"/>
      <c r="Q52" s="177"/>
      <c r="R52" s="178"/>
    </row>
    <row r="53" spans="1:18" ht="15">
      <c r="A53" s="107">
        <v>15075</v>
      </c>
      <c r="B53" s="107" t="s">
        <v>49</v>
      </c>
      <c r="C53" s="107" t="s">
        <v>41</v>
      </c>
      <c r="D53" s="107" t="s">
        <v>42</v>
      </c>
      <c r="E53" s="108">
        <v>4</v>
      </c>
      <c r="F53" s="107" t="s">
        <v>26</v>
      </c>
      <c r="G53" s="109">
        <v>500000</v>
      </c>
      <c r="H53" s="109"/>
      <c r="I53" s="107" t="s">
        <v>27</v>
      </c>
      <c r="J53" s="107">
        <v>24</v>
      </c>
      <c r="K53" s="107">
        <v>7</v>
      </c>
      <c r="L53" s="113">
        <v>0.09</v>
      </c>
      <c r="M53" s="112">
        <v>42095</v>
      </c>
      <c r="N53" s="176" t="s">
        <v>192</v>
      </c>
      <c r="O53" s="177"/>
      <c r="P53" s="177"/>
      <c r="Q53" s="177"/>
      <c r="R53" s="178"/>
    </row>
    <row r="54" spans="1:18" ht="15">
      <c r="A54" s="107">
        <v>15102</v>
      </c>
      <c r="B54" s="107" t="s">
        <v>59</v>
      </c>
      <c r="C54" s="107" t="s">
        <v>60</v>
      </c>
      <c r="D54" s="107" t="s">
        <v>61</v>
      </c>
      <c r="E54" s="108">
        <v>1</v>
      </c>
      <c r="F54" s="107" t="s">
        <v>18</v>
      </c>
      <c r="G54" s="109">
        <v>785000</v>
      </c>
      <c r="H54" s="109"/>
      <c r="I54" s="107" t="s">
        <v>27</v>
      </c>
      <c r="J54" s="110">
        <v>48</v>
      </c>
      <c r="K54" s="107">
        <v>11</v>
      </c>
      <c r="L54" s="111">
        <v>0.09</v>
      </c>
      <c r="M54" s="112">
        <v>42095</v>
      </c>
      <c r="N54" s="176" t="s">
        <v>192</v>
      </c>
      <c r="O54" s="177"/>
      <c r="P54" s="177"/>
      <c r="Q54" s="177"/>
      <c r="R54" s="178"/>
    </row>
    <row r="55" spans="1:18" ht="15">
      <c r="A55" s="107">
        <v>15138</v>
      </c>
      <c r="B55" s="107" t="s">
        <v>69</v>
      </c>
      <c r="C55" s="107" t="s">
        <v>70</v>
      </c>
      <c r="D55" s="107" t="s">
        <v>71</v>
      </c>
      <c r="E55" s="108">
        <v>11</v>
      </c>
      <c r="F55" s="107" t="s">
        <v>18</v>
      </c>
      <c r="G55" s="109">
        <v>1000000</v>
      </c>
      <c r="H55" s="109"/>
      <c r="I55" s="107" t="s">
        <v>27</v>
      </c>
      <c r="J55" s="110">
        <v>80</v>
      </c>
      <c r="K55" s="107">
        <v>18</v>
      </c>
      <c r="L55" s="113">
        <v>0.09</v>
      </c>
      <c r="M55" s="112">
        <v>42095</v>
      </c>
      <c r="N55" s="176" t="s">
        <v>192</v>
      </c>
      <c r="O55" s="177"/>
      <c r="P55" s="177"/>
      <c r="Q55" s="177"/>
      <c r="R55" s="178"/>
    </row>
    <row r="56" spans="1:18" ht="15">
      <c r="A56" s="107">
        <v>15139</v>
      </c>
      <c r="B56" s="107" t="s">
        <v>72</v>
      </c>
      <c r="C56" s="107" t="s">
        <v>73</v>
      </c>
      <c r="D56" s="107" t="s">
        <v>71</v>
      </c>
      <c r="E56" s="108">
        <v>11</v>
      </c>
      <c r="F56" s="107" t="s">
        <v>18</v>
      </c>
      <c r="G56" s="109">
        <v>1000000</v>
      </c>
      <c r="H56" s="109"/>
      <c r="I56" s="107" t="s">
        <v>27</v>
      </c>
      <c r="J56" s="110">
        <v>120</v>
      </c>
      <c r="K56" s="107">
        <v>30</v>
      </c>
      <c r="L56" s="111">
        <v>0.09</v>
      </c>
      <c r="M56" s="112">
        <v>42095</v>
      </c>
      <c r="N56" s="176" t="s">
        <v>192</v>
      </c>
      <c r="O56" s="177"/>
      <c r="P56" s="177"/>
      <c r="Q56" s="177"/>
      <c r="R56" s="178"/>
    </row>
    <row r="57" spans="1:18" ht="15">
      <c r="A57" s="107">
        <v>15164</v>
      </c>
      <c r="B57" s="107" t="s">
        <v>74</v>
      </c>
      <c r="C57" s="107" t="s">
        <v>75</v>
      </c>
      <c r="D57" s="107" t="s">
        <v>76</v>
      </c>
      <c r="E57" s="108">
        <v>1</v>
      </c>
      <c r="F57" s="107" t="s">
        <v>18</v>
      </c>
      <c r="G57" s="109">
        <v>900000</v>
      </c>
      <c r="H57" s="109"/>
      <c r="I57" s="107" t="s">
        <v>27</v>
      </c>
      <c r="J57" s="110">
        <v>48</v>
      </c>
      <c r="K57" s="107">
        <v>13</v>
      </c>
      <c r="L57" s="111">
        <v>0.09</v>
      </c>
      <c r="M57" s="112">
        <v>42095</v>
      </c>
      <c r="N57" s="176" t="s">
        <v>192</v>
      </c>
      <c r="O57" s="177"/>
      <c r="P57" s="177"/>
      <c r="Q57" s="177"/>
      <c r="R57" s="178"/>
    </row>
    <row r="58" spans="1:18" ht="15">
      <c r="A58" s="107">
        <v>15172</v>
      </c>
      <c r="B58" s="107" t="s">
        <v>77</v>
      </c>
      <c r="C58" s="107" t="s">
        <v>78</v>
      </c>
      <c r="D58" s="107" t="s">
        <v>79</v>
      </c>
      <c r="E58" s="108">
        <v>7</v>
      </c>
      <c r="F58" s="107" t="s">
        <v>18</v>
      </c>
      <c r="G58" s="109">
        <v>1000000</v>
      </c>
      <c r="H58" s="109"/>
      <c r="I58" s="107" t="s">
        <v>19</v>
      </c>
      <c r="J58" s="110">
        <v>42</v>
      </c>
      <c r="K58" s="107">
        <v>13</v>
      </c>
      <c r="L58" s="113">
        <v>0.09</v>
      </c>
      <c r="M58" s="112">
        <v>42095</v>
      </c>
      <c r="N58" s="176" t="s">
        <v>192</v>
      </c>
      <c r="O58" s="177"/>
      <c r="P58" s="177"/>
      <c r="Q58" s="177"/>
      <c r="R58" s="178"/>
    </row>
    <row r="59" spans="1:18" ht="15">
      <c r="A59" s="107">
        <v>15174</v>
      </c>
      <c r="B59" s="107" t="s">
        <v>80</v>
      </c>
      <c r="C59" s="107" t="s">
        <v>81</v>
      </c>
      <c r="D59" s="107" t="s">
        <v>82</v>
      </c>
      <c r="E59" s="108">
        <v>3</v>
      </c>
      <c r="F59" s="107" t="s">
        <v>18</v>
      </c>
      <c r="G59" s="109">
        <v>1000000</v>
      </c>
      <c r="H59" s="109"/>
      <c r="I59" s="107" t="s">
        <v>27</v>
      </c>
      <c r="J59" s="110">
        <v>180</v>
      </c>
      <c r="K59" s="107">
        <v>14</v>
      </c>
      <c r="L59" s="111">
        <v>0.09</v>
      </c>
      <c r="M59" s="112">
        <v>42095</v>
      </c>
      <c r="N59" s="176" t="s">
        <v>192</v>
      </c>
      <c r="O59" s="177"/>
      <c r="P59" s="177"/>
      <c r="Q59" s="177"/>
      <c r="R59" s="178"/>
    </row>
    <row r="60" spans="1:18" ht="15">
      <c r="A60" s="107">
        <v>15183</v>
      </c>
      <c r="B60" s="107" t="s">
        <v>86</v>
      </c>
      <c r="C60" s="107" t="s">
        <v>87</v>
      </c>
      <c r="D60" s="107" t="s">
        <v>88</v>
      </c>
      <c r="E60" s="108">
        <v>9</v>
      </c>
      <c r="F60" s="107" t="s">
        <v>18</v>
      </c>
      <c r="G60" s="109">
        <v>1000000</v>
      </c>
      <c r="H60" s="109"/>
      <c r="I60" s="107" t="s">
        <v>27</v>
      </c>
      <c r="J60" s="110">
        <v>120</v>
      </c>
      <c r="K60" s="107">
        <v>7</v>
      </c>
      <c r="L60" s="113">
        <v>0.09</v>
      </c>
      <c r="M60" s="112">
        <v>42095</v>
      </c>
      <c r="N60" s="176" t="s">
        <v>192</v>
      </c>
      <c r="O60" s="177"/>
      <c r="P60" s="177"/>
      <c r="Q60" s="177"/>
      <c r="R60" s="178"/>
    </row>
    <row r="61" spans="1:18" ht="15">
      <c r="A61" s="107">
        <v>15198</v>
      </c>
      <c r="B61" s="107" t="s">
        <v>89</v>
      </c>
      <c r="C61" s="107" t="s">
        <v>90</v>
      </c>
      <c r="D61" s="107" t="s">
        <v>30</v>
      </c>
      <c r="E61" s="108">
        <v>9</v>
      </c>
      <c r="F61" s="107" t="s">
        <v>18</v>
      </c>
      <c r="G61" s="109">
        <v>1000000</v>
      </c>
      <c r="H61" s="109"/>
      <c r="I61" s="107" t="s">
        <v>27</v>
      </c>
      <c r="J61" s="110">
        <v>100</v>
      </c>
      <c r="K61" s="107">
        <v>14</v>
      </c>
      <c r="L61" s="111">
        <v>0.09</v>
      </c>
      <c r="M61" s="112">
        <v>42095</v>
      </c>
      <c r="N61" s="176" t="s">
        <v>192</v>
      </c>
      <c r="O61" s="177"/>
      <c r="P61" s="177"/>
      <c r="Q61" s="177"/>
      <c r="R61" s="178"/>
    </row>
    <row r="62" spans="1:18" ht="15">
      <c r="A62" s="107">
        <v>15268</v>
      </c>
      <c r="B62" s="107" t="s">
        <v>95</v>
      </c>
      <c r="C62" s="107" t="s">
        <v>96</v>
      </c>
      <c r="D62" s="107" t="s">
        <v>97</v>
      </c>
      <c r="E62" s="108">
        <v>10</v>
      </c>
      <c r="F62" s="107" t="s">
        <v>18</v>
      </c>
      <c r="G62" s="109">
        <v>1000000</v>
      </c>
      <c r="H62" s="109"/>
      <c r="I62" s="107" t="s">
        <v>27</v>
      </c>
      <c r="J62" s="110">
        <v>48</v>
      </c>
      <c r="K62" s="107">
        <v>8</v>
      </c>
      <c r="L62" s="111">
        <v>0.09</v>
      </c>
      <c r="M62" s="112">
        <v>42095</v>
      </c>
      <c r="N62" s="176" t="s">
        <v>192</v>
      </c>
      <c r="O62" s="177"/>
      <c r="P62" s="177"/>
      <c r="Q62" s="177"/>
      <c r="R62" s="178"/>
    </row>
    <row r="63" spans="1:18" ht="15">
      <c r="A63" s="107">
        <v>15278</v>
      </c>
      <c r="B63" s="107" t="s">
        <v>98</v>
      </c>
      <c r="C63" s="107" t="s">
        <v>99</v>
      </c>
      <c r="D63" s="107" t="s">
        <v>100</v>
      </c>
      <c r="E63" s="108">
        <v>3</v>
      </c>
      <c r="F63" s="107" t="s">
        <v>18</v>
      </c>
      <c r="G63" s="109">
        <v>1000000</v>
      </c>
      <c r="H63" s="109"/>
      <c r="I63" s="107" t="s">
        <v>27</v>
      </c>
      <c r="J63" s="110">
        <v>180</v>
      </c>
      <c r="K63" s="107">
        <v>14</v>
      </c>
      <c r="L63" s="111">
        <v>0.09</v>
      </c>
      <c r="M63" s="112">
        <v>42095</v>
      </c>
      <c r="N63" s="176" t="s">
        <v>192</v>
      </c>
      <c r="O63" s="177"/>
      <c r="P63" s="177"/>
      <c r="Q63" s="177"/>
      <c r="R63" s="178"/>
    </row>
    <row r="64" spans="1:18" ht="15">
      <c r="A64" s="107">
        <v>15309</v>
      </c>
      <c r="B64" s="107" t="s">
        <v>108</v>
      </c>
      <c r="C64" s="107" t="s">
        <v>109</v>
      </c>
      <c r="D64" s="107" t="s">
        <v>42</v>
      </c>
      <c r="E64" s="108">
        <v>4</v>
      </c>
      <c r="F64" s="107" t="s">
        <v>18</v>
      </c>
      <c r="G64" s="109">
        <v>1000000</v>
      </c>
      <c r="H64" s="109"/>
      <c r="I64" s="107" t="s">
        <v>27</v>
      </c>
      <c r="J64" s="110">
        <v>72</v>
      </c>
      <c r="K64" s="107">
        <v>14</v>
      </c>
      <c r="L64" s="113">
        <v>0.09</v>
      </c>
      <c r="M64" s="112">
        <v>42095</v>
      </c>
      <c r="N64" s="176" t="s">
        <v>192</v>
      </c>
      <c r="O64" s="177"/>
      <c r="P64" s="177"/>
      <c r="Q64" s="177"/>
      <c r="R64" s="178"/>
    </row>
    <row r="65" spans="1:18" ht="15">
      <c r="A65" s="107">
        <v>15339</v>
      </c>
      <c r="B65" s="107" t="s">
        <v>117</v>
      </c>
      <c r="C65" s="107" t="s">
        <v>118</v>
      </c>
      <c r="D65" s="107" t="s">
        <v>119</v>
      </c>
      <c r="E65" s="108">
        <v>5</v>
      </c>
      <c r="F65" s="107" t="s">
        <v>18</v>
      </c>
      <c r="G65" s="109">
        <v>600000</v>
      </c>
      <c r="H65" s="109"/>
      <c r="I65" s="107" t="s">
        <v>27</v>
      </c>
      <c r="J65" s="110">
        <v>49</v>
      </c>
      <c r="K65" s="107">
        <v>6</v>
      </c>
      <c r="L65" s="111">
        <v>0.09</v>
      </c>
      <c r="M65" s="112">
        <v>42095</v>
      </c>
      <c r="N65" s="176" t="s">
        <v>192</v>
      </c>
      <c r="O65" s="177"/>
      <c r="P65" s="177"/>
      <c r="Q65" s="177"/>
      <c r="R65" s="178"/>
    </row>
    <row r="66" spans="1:18" ht="15">
      <c r="A66" s="107">
        <v>15338</v>
      </c>
      <c r="B66" s="107" t="s">
        <v>114</v>
      </c>
      <c r="C66" s="107" t="s">
        <v>115</v>
      </c>
      <c r="D66" s="107" t="s">
        <v>116</v>
      </c>
      <c r="E66" s="108">
        <v>5</v>
      </c>
      <c r="F66" s="107" t="s">
        <v>18</v>
      </c>
      <c r="G66" s="109">
        <v>775000</v>
      </c>
      <c r="H66" s="109"/>
      <c r="I66" s="107" t="s">
        <v>27</v>
      </c>
      <c r="J66" s="110">
        <v>80</v>
      </c>
      <c r="K66" s="107">
        <v>11</v>
      </c>
      <c r="L66" s="113">
        <v>0.09</v>
      </c>
      <c r="M66" s="112">
        <v>42095</v>
      </c>
      <c r="N66" s="176" t="s">
        <v>151</v>
      </c>
      <c r="O66" s="177"/>
      <c r="P66" s="177"/>
      <c r="Q66" s="177"/>
      <c r="R66" s="178"/>
    </row>
    <row r="67" spans="1:18" ht="15">
      <c r="A67" s="107">
        <v>15337</v>
      </c>
      <c r="B67" s="107" t="s">
        <v>111</v>
      </c>
      <c r="C67" s="107" t="s">
        <v>112</v>
      </c>
      <c r="D67" s="107" t="s">
        <v>113</v>
      </c>
      <c r="E67" s="108">
        <v>13</v>
      </c>
      <c r="F67" s="107" t="s">
        <v>18</v>
      </c>
      <c r="G67" s="109">
        <v>700000</v>
      </c>
      <c r="H67" s="109"/>
      <c r="I67" s="107" t="s">
        <v>27</v>
      </c>
      <c r="J67" s="110">
        <v>40</v>
      </c>
      <c r="K67" s="107">
        <v>10</v>
      </c>
      <c r="L67" s="111">
        <v>0.09</v>
      </c>
      <c r="M67" s="112">
        <v>42095</v>
      </c>
      <c r="N67" s="176" t="s">
        <v>151</v>
      </c>
      <c r="O67" s="177"/>
      <c r="P67" s="177"/>
      <c r="Q67" s="177"/>
      <c r="R67" s="178"/>
    </row>
    <row r="68" spans="1:18" ht="15">
      <c r="A68" s="179" t="s">
        <v>179</v>
      </c>
      <c r="B68" s="180"/>
      <c r="C68" s="180"/>
      <c r="D68" s="180"/>
      <c r="E68" s="180"/>
      <c r="F68" s="181"/>
      <c r="G68" s="89">
        <f>SUM(G35:G67)</f>
        <v>27688404</v>
      </c>
      <c r="H68" s="89">
        <f>SUM(H35:H67)</f>
        <v>7026000</v>
      </c>
      <c r="I68" s="87" t="s">
        <v>11</v>
      </c>
      <c r="J68" s="87">
        <f>SUM(J24:J44)</f>
        <v>2794</v>
      </c>
      <c r="K68" s="87">
        <f>SUM(K24:K44)</f>
        <v>552</v>
      </c>
      <c r="L68" s="103"/>
      <c r="M68" s="104"/>
      <c r="N68" s="105"/>
      <c r="O68" s="105"/>
      <c r="P68" s="105"/>
      <c r="Q68" s="105"/>
      <c r="R68" s="106"/>
    </row>
    <row r="69" spans="1:18" ht="15.75">
      <c r="A69" s="166" t="s">
        <v>183</v>
      </c>
      <c r="B69" s="167"/>
      <c r="C69" s="167"/>
      <c r="D69" s="167"/>
      <c r="E69" s="167"/>
      <c r="F69" s="168"/>
      <c r="G69" s="97">
        <f>SUM(G33+G68)</f>
        <v>44188404</v>
      </c>
      <c r="H69" s="126"/>
      <c r="I69" s="169"/>
      <c r="J69" s="170"/>
      <c r="K69" s="170"/>
      <c r="L69" s="170"/>
      <c r="M69" s="170"/>
      <c r="N69" s="170"/>
      <c r="O69" s="170"/>
      <c r="P69" s="170"/>
      <c r="Q69" s="170"/>
      <c r="R69" s="171"/>
    </row>
    <row r="71" spans="1:14" ht="15">
      <c r="A71" s="158" t="s">
        <v>139</v>
      </c>
      <c r="B71" s="158"/>
      <c r="C71" s="158"/>
      <c r="D71" s="158"/>
      <c r="E71" s="158"/>
      <c r="F71" s="158"/>
      <c r="G71" s="158"/>
      <c r="H71" s="158"/>
      <c r="I71" s="158"/>
      <c r="J71" s="158"/>
      <c r="K71" s="158"/>
      <c r="L71" s="158"/>
      <c r="M71" s="158"/>
      <c r="N71" s="158"/>
    </row>
    <row r="72" spans="1:14" ht="15">
      <c r="A72" s="158" t="s">
        <v>140</v>
      </c>
      <c r="B72" s="158"/>
      <c r="C72" s="158"/>
      <c r="D72" s="158"/>
      <c r="E72" s="158"/>
      <c r="F72" s="158"/>
      <c r="G72" s="158"/>
      <c r="H72" s="158"/>
      <c r="I72" s="158"/>
      <c r="J72" s="158"/>
      <c r="K72" s="158"/>
      <c r="L72" s="158"/>
      <c r="M72" s="158"/>
      <c r="N72" s="158"/>
    </row>
    <row r="73" spans="1:14" ht="15">
      <c r="A73" s="158" t="s">
        <v>143</v>
      </c>
      <c r="B73" s="158"/>
      <c r="C73" s="158"/>
      <c r="D73" s="158"/>
      <c r="E73" s="158"/>
      <c r="F73" s="158"/>
      <c r="G73" s="158"/>
      <c r="H73" s="158"/>
      <c r="I73" s="158"/>
      <c r="J73" s="158"/>
      <c r="K73" s="158"/>
      <c r="L73" s="158"/>
      <c r="M73" s="158"/>
      <c r="N73" s="158"/>
    </row>
  </sheetData>
  <sheetProtection/>
  <mergeCells count="55">
    <mergeCell ref="A71:N71"/>
    <mergeCell ref="A72:N72"/>
    <mergeCell ref="A73:N73"/>
    <mergeCell ref="N65:R65"/>
    <mergeCell ref="N66:R66"/>
    <mergeCell ref="N67:R67"/>
    <mergeCell ref="A68:F68"/>
    <mergeCell ref="A69:F69"/>
    <mergeCell ref="I69:R69"/>
    <mergeCell ref="N59:R59"/>
    <mergeCell ref="N60:R60"/>
    <mergeCell ref="N61:R61"/>
    <mergeCell ref="N62:R62"/>
    <mergeCell ref="N63:R63"/>
    <mergeCell ref="N64:R64"/>
    <mergeCell ref="N53:R53"/>
    <mergeCell ref="N54:R54"/>
    <mergeCell ref="N55:R55"/>
    <mergeCell ref="N56:R56"/>
    <mergeCell ref="N57:R57"/>
    <mergeCell ref="N58:R58"/>
    <mergeCell ref="N46:R46"/>
    <mergeCell ref="N47:R47"/>
    <mergeCell ref="N49:R49"/>
    <mergeCell ref="N50:R50"/>
    <mergeCell ref="N51:R51"/>
    <mergeCell ref="N52:R52"/>
    <mergeCell ref="A24:R24"/>
    <mergeCell ref="N29:R29"/>
    <mergeCell ref="N30:R30"/>
    <mergeCell ref="A33:F33"/>
    <mergeCell ref="L33:R33"/>
    <mergeCell ref="A34:R34"/>
    <mergeCell ref="A19:F19"/>
    <mergeCell ref="L19:R19"/>
    <mergeCell ref="A21:B21"/>
    <mergeCell ref="I21:K21"/>
    <mergeCell ref="L21:M21"/>
    <mergeCell ref="I22:K22"/>
    <mergeCell ref="L22:M22"/>
    <mergeCell ref="N22:R22"/>
    <mergeCell ref="N6:Q6"/>
    <mergeCell ref="N8:R8"/>
    <mergeCell ref="N13:R13"/>
    <mergeCell ref="N14:R14"/>
    <mergeCell ref="N15:R15"/>
    <mergeCell ref="N16:R16"/>
    <mergeCell ref="A1:R1"/>
    <mergeCell ref="A2:R2"/>
    <mergeCell ref="A3:R3"/>
    <mergeCell ref="A4:D4"/>
    <mergeCell ref="A5:B5"/>
    <mergeCell ref="I5:K5"/>
    <mergeCell ref="L5:M5"/>
    <mergeCell ref="N5:R5"/>
  </mergeCells>
  <printOptions/>
  <pageMargins left="0.7" right="0.7" top="0.75" bottom="0.75" header="0.3" footer="0.3"/>
  <pageSetup fitToHeight="2" fitToWidth="1" horizontalDpi="600" verticalDpi="600" orientation="landscape" scale="5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73"/>
  <sheetViews>
    <sheetView showGridLines="0" zoomScalePageLayoutView="0" workbookViewId="0" topLeftCell="A1">
      <selection activeCell="A1" sqref="A1:IV16384"/>
    </sheetView>
  </sheetViews>
  <sheetFormatPr defaultColWidth="9.140625" defaultRowHeight="15"/>
  <cols>
    <col min="2" max="2" width="43.7109375" style="0" customWidth="1"/>
    <col min="3" max="3" width="17.421875" style="0" customWidth="1"/>
    <col min="4" max="4" width="15.57421875" style="0" customWidth="1"/>
    <col min="5" max="5" width="6.7109375" style="0" customWidth="1"/>
    <col min="6" max="6" width="8.28125" style="0" customWidth="1"/>
    <col min="7" max="7" width="14.57421875" style="0" customWidth="1"/>
    <col min="8" max="8" width="9.7109375" style="0" customWidth="1"/>
    <col min="9" max="9" width="7.00390625" style="0" customWidth="1"/>
    <col min="10" max="10" width="10.7109375" style="0" customWidth="1"/>
    <col min="12" max="12" width="10.140625" style="0" customWidth="1"/>
    <col min="13" max="14" width="11.7109375" style="0" customWidth="1"/>
    <col min="17" max="17" width="11.140625" style="0" customWidth="1"/>
  </cols>
  <sheetData>
    <row r="1" spans="1:17" ht="85.5" customHeight="1">
      <c r="A1" s="148" t="s">
        <v>193</v>
      </c>
      <c r="B1" s="148"/>
      <c r="C1" s="148"/>
      <c r="D1" s="148"/>
      <c r="E1" s="148"/>
      <c r="F1" s="148"/>
      <c r="G1" s="148"/>
      <c r="H1" s="148"/>
      <c r="I1" s="148"/>
      <c r="J1" s="148"/>
      <c r="K1" s="148"/>
      <c r="L1" s="148"/>
      <c r="M1" s="214"/>
      <c r="N1" s="214"/>
      <c r="O1" s="214"/>
      <c r="P1" s="214"/>
      <c r="Q1" s="214"/>
    </row>
    <row r="2" spans="1:17" ht="12.75" customHeight="1">
      <c r="A2" s="149" t="s">
        <v>146</v>
      </c>
      <c r="B2" s="149"/>
      <c r="C2" s="149"/>
      <c r="D2" s="149"/>
      <c r="E2" s="149"/>
      <c r="F2" s="149"/>
      <c r="G2" s="149"/>
      <c r="H2" s="149"/>
      <c r="I2" s="149"/>
      <c r="J2" s="149"/>
      <c r="K2" s="149"/>
      <c r="L2" s="149"/>
      <c r="M2" s="214"/>
      <c r="N2" s="214"/>
      <c r="O2" s="214"/>
      <c r="P2" s="214"/>
      <c r="Q2" s="214"/>
    </row>
    <row r="3" spans="1:17" ht="60" customHeight="1">
      <c r="A3" s="150" t="s">
        <v>190</v>
      </c>
      <c r="B3" s="150"/>
      <c r="C3" s="150"/>
      <c r="D3" s="150"/>
      <c r="E3" s="150"/>
      <c r="F3" s="150"/>
      <c r="G3" s="150"/>
      <c r="H3" s="150"/>
      <c r="I3" s="150"/>
      <c r="J3" s="150"/>
      <c r="K3" s="150"/>
      <c r="L3" s="150"/>
      <c r="M3" s="214"/>
      <c r="N3" s="214"/>
      <c r="O3" s="214"/>
      <c r="P3" s="214"/>
      <c r="Q3" s="214"/>
    </row>
    <row r="4" spans="1:12" ht="14.25" customHeight="1">
      <c r="A4" s="155" t="s">
        <v>187</v>
      </c>
      <c r="B4" s="156"/>
      <c r="C4" s="156"/>
      <c r="D4" s="156"/>
      <c r="E4" s="52"/>
      <c r="F4" s="52"/>
      <c r="G4" s="52"/>
      <c r="H4" s="52"/>
      <c r="I4" s="52"/>
      <c r="J4" s="52"/>
      <c r="K4" s="52"/>
      <c r="L4" s="52"/>
    </row>
    <row r="5" spans="1:17" ht="15.75">
      <c r="A5" s="215" t="s">
        <v>180</v>
      </c>
      <c r="B5" s="215"/>
      <c r="C5" s="4"/>
      <c r="D5" s="4"/>
      <c r="E5" s="4"/>
      <c r="F5" s="4"/>
      <c r="G5" s="5"/>
      <c r="H5" s="189"/>
      <c r="I5" s="190"/>
      <c r="J5" s="190"/>
      <c r="K5" s="191"/>
      <c r="L5" s="192"/>
      <c r="M5" s="152" t="s">
        <v>185</v>
      </c>
      <c r="N5" s="152"/>
      <c r="O5" s="152"/>
      <c r="P5" s="152"/>
      <c r="Q5" s="152"/>
    </row>
    <row r="6" spans="1:17" ht="15.75">
      <c r="A6" s="88"/>
      <c r="B6" s="88"/>
      <c r="C6" s="95"/>
      <c r="D6" s="95"/>
      <c r="E6" s="95"/>
      <c r="F6" s="95"/>
      <c r="G6" s="55"/>
      <c r="H6" s="56"/>
      <c r="I6" s="53"/>
      <c r="J6" s="53"/>
      <c r="K6" s="54"/>
      <c r="L6" s="96"/>
      <c r="M6" s="209" t="s">
        <v>162</v>
      </c>
      <c r="N6" s="210"/>
      <c r="O6" s="210"/>
      <c r="P6" s="211"/>
      <c r="Q6" s="102" t="s">
        <v>163</v>
      </c>
    </row>
    <row r="7" spans="1:17" ht="64.5" customHeight="1">
      <c r="A7" s="98" t="s">
        <v>3</v>
      </c>
      <c r="B7" s="98" t="s">
        <v>4</v>
      </c>
      <c r="C7" s="98" t="s">
        <v>5</v>
      </c>
      <c r="D7" s="98" t="s">
        <v>6</v>
      </c>
      <c r="E7" s="98" t="s">
        <v>7</v>
      </c>
      <c r="F7" s="98" t="s">
        <v>164</v>
      </c>
      <c r="G7" s="98" t="s">
        <v>9</v>
      </c>
      <c r="H7" s="99" t="s">
        <v>10</v>
      </c>
      <c r="I7" s="99" t="s">
        <v>11</v>
      </c>
      <c r="J7" s="99" t="s">
        <v>12</v>
      </c>
      <c r="K7" s="99" t="s">
        <v>165</v>
      </c>
      <c r="L7" s="99" t="s">
        <v>166</v>
      </c>
      <c r="M7" s="100" t="s">
        <v>167</v>
      </c>
      <c r="N7" s="101" t="s">
        <v>168</v>
      </c>
      <c r="O7" s="100" t="s">
        <v>169</v>
      </c>
      <c r="P7" s="100" t="s">
        <v>170</v>
      </c>
      <c r="Q7" s="101" t="s">
        <v>171</v>
      </c>
    </row>
    <row r="8" spans="1:17" ht="15">
      <c r="A8" s="107">
        <v>15403</v>
      </c>
      <c r="B8" s="107" t="s">
        <v>148</v>
      </c>
      <c r="C8" s="107" t="s">
        <v>149</v>
      </c>
      <c r="D8" s="107" t="s">
        <v>150</v>
      </c>
      <c r="E8" s="108">
        <v>7</v>
      </c>
      <c r="F8" s="107" t="s">
        <v>18</v>
      </c>
      <c r="G8" s="109">
        <v>1900000</v>
      </c>
      <c r="H8" s="107" t="s">
        <v>19</v>
      </c>
      <c r="I8" s="110">
        <v>216</v>
      </c>
      <c r="J8" s="116">
        <v>26</v>
      </c>
      <c r="K8" s="111">
        <v>0.04</v>
      </c>
      <c r="L8" s="112">
        <v>42038</v>
      </c>
      <c r="M8" s="198" t="s">
        <v>151</v>
      </c>
      <c r="N8" s="199"/>
      <c r="O8" s="199"/>
      <c r="P8" s="199"/>
      <c r="Q8" s="200"/>
    </row>
    <row r="9" spans="1:17" ht="15">
      <c r="A9" s="57">
        <v>15306</v>
      </c>
      <c r="B9" s="57" t="s">
        <v>105</v>
      </c>
      <c r="C9" s="57" t="s">
        <v>106</v>
      </c>
      <c r="D9" s="57" t="s">
        <v>107</v>
      </c>
      <c r="E9" s="58">
        <v>6</v>
      </c>
      <c r="F9" s="57" t="s">
        <v>18</v>
      </c>
      <c r="G9" s="59">
        <v>1000000</v>
      </c>
      <c r="H9" s="57" t="s">
        <v>27</v>
      </c>
      <c r="I9" s="66">
        <v>124</v>
      </c>
      <c r="J9" s="57">
        <v>14</v>
      </c>
      <c r="K9" s="62">
        <v>0.09</v>
      </c>
      <c r="L9" s="63">
        <v>42095</v>
      </c>
      <c r="M9" s="64">
        <v>3</v>
      </c>
      <c r="N9" s="64">
        <v>3</v>
      </c>
      <c r="O9" s="67">
        <v>3</v>
      </c>
      <c r="P9" s="64">
        <f>SUM(M9:O9)</f>
        <v>9</v>
      </c>
      <c r="Q9" s="65">
        <v>1.48</v>
      </c>
    </row>
    <row r="10" spans="1:17" ht="15">
      <c r="A10" s="57">
        <v>15242</v>
      </c>
      <c r="B10" s="57" t="s">
        <v>91</v>
      </c>
      <c r="C10" s="57" t="s">
        <v>92</v>
      </c>
      <c r="D10" s="57" t="s">
        <v>71</v>
      </c>
      <c r="E10" s="58">
        <v>11</v>
      </c>
      <c r="F10" s="57" t="s">
        <v>18</v>
      </c>
      <c r="G10" s="59">
        <v>1000000</v>
      </c>
      <c r="H10" s="57" t="s">
        <v>27</v>
      </c>
      <c r="I10" s="60">
        <v>132</v>
      </c>
      <c r="J10" s="57">
        <v>15</v>
      </c>
      <c r="K10" s="62">
        <v>0.09</v>
      </c>
      <c r="L10" s="63">
        <v>42095</v>
      </c>
      <c r="M10" s="58">
        <v>3</v>
      </c>
      <c r="N10" s="58">
        <v>3</v>
      </c>
      <c r="O10" s="58">
        <v>3</v>
      </c>
      <c r="P10" s="58">
        <f>SUM(M10:O10)</f>
        <v>9</v>
      </c>
      <c r="Q10" s="57">
        <v>2.07</v>
      </c>
    </row>
    <row r="11" spans="1:17" ht="15">
      <c r="A11" s="57">
        <v>15126</v>
      </c>
      <c r="B11" s="57" t="s">
        <v>68</v>
      </c>
      <c r="C11" s="57" t="s">
        <v>67</v>
      </c>
      <c r="D11" s="57" t="s">
        <v>67</v>
      </c>
      <c r="E11" s="58">
        <v>6</v>
      </c>
      <c r="F11" s="57" t="s">
        <v>26</v>
      </c>
      <c r="G11" s="59">
        <v>500000</v>
      </c>
      <c r="H11" s="57" t="s">
        <v>27</v>
      </c>
      <c r="I11" s="57">
        <v>56</v>
      </c>
      <c r="J11" s="57">
        <v>10</v>
      </c>
      <c r="K11" s="62">
        <v>0.09</v>
      </c>
      <c r="L11" s="63">
        <v>42095</v>
      </c>
      <c r="M11" s="64">
        <v>3</v>
      </c>
      <c r="N11" s="64">
        <v>0</v>
      </c>
      <c r="O11" s="67">
        <v>2</v>
      </c>
      <c r="P11" s="64">
        <f>SUM(M11:O11)</f>
        <v>5</v>
      </c>
      <c r="Q11" s="65" t="s">
        <v>172</v>
      </c>
    </row>
    <row r="12" spans="1:17" ht="15">
      <c r="A12" s="57">
        <v>15101</v>
      </c>
      <c r="B12" s="57" t="s">
        <v>56</v>
      </c>
      <c r="C12" s="57" t="s">
        <v>57</v>
      </c>
      <c r="D12" s="57" t="s">
        <v>58</v>
      </c>
      <c r="E12" s="58">
        <v>2</v>
      </c>
      <c r="F12" s="57" t="s">
        <v>18</v>
      </c>
      <c r="G12" s="59">
        <v>785000</v>
      </c>
      <c r="H12" s="57" t="s">
        <v>27</v>
      </c>
      <c r="I12" s="60">
        <v>36</v>
      </c>
      <c r="J12" s="57">
        <v>11</v>
      </c>
      <c r="K12" s="62">
        <v>0.09</v>
      </c>
      <c r="L12" s="63">
        <v>42095</v>
      </c>
      <c r="M12" s="64">
        <v>3</v>
      </c>
      <c r="N12" s="64">
        <v>0</v>
      </c>
      <c r="O12" s="64">
        <v>0</v>
      </c>
      <c r="P12" s="64">
        <f>SUM(M12:O12)</f>
        <v>3</v>
      </c>
      <c r="Q12" s="65" t="s">
        <v>172</v>
      </c>
    </row>
    <row r="13" spans="1:17" ht="15">
      <c r="A13" s="107">
        <v>15087</v>
      </c>
      <c r="B13" s="107" t="s">
        <v>53</v>
      </c>
      <c r="C13" s="107" t="s">
        <v>52</v>
      </c>
      <c r="D13" s="107" t="s">
        <v>52</v>
      </c>
      <c r="E13" s="108">
        <v>1</v>
      </c>
      <c r="F13" s="107" t="s">
        <v>18</v>
      </c>
      <c r="G13" s="109">
        <v>785000</v>
      </c>
      <c r="H13" s="107" t="s">
        <v>27</v>
      </c>
      <c r="I13" s="110">
        <v>84</v>
      </c>
      <c r="J13" s="107">
        <v>11</v>
      </c>
      <c r="K13" s="111">
        <v>0.09</v>
      </c>
      <c r="L13" s="112">
        <v>42095</v>
      </c>
      <c r="M13" s="198" t="s">
        <v>192</v>
      </c>
      <c r="N13" s="199"/>
      <c r="O13" s="199"/>
      <c r="P13" s="199"/>
      <c r="Q13" s="200"/>
    </row>
    <row r="14" spans="1:17" ht="15">
      <c r="A14" s="107">
        <v>15125</v>
      </c>
      <c r="B14" s="107" t="s">
        <v>65</v>
      </c>
      <c r="C14" s="107" t="s">
        <v>66</v>
      </c>
      <c r="D14" s="107" t="s">
        <v>67</v>
      </c>
      <c r="E14" s="108">
        <v>6</v>
      </c>
      <c r="F14" s="107" t="s">
        <v>26</v>
      </c>
      <c r="G14" s="109">
        <v>500000</v>
      </c>
      <c r="H14" s="107" t="s">
        <v>27</v>
      </c>
      <c r="I14" s="107">
        <v>48</v>
      </c>
      <c r="J14" s="107">
        <v>0</v>
      </c>
      <c r="K14" s="111">
        <v>0.09</v>
      </c>
      <c r="L14" s="112">
        <v>42095</v>
      </c>
      <c r="M14" s="198" t="s">
        <v>192</v>
      </c>
      <c r="N14" s="199"/>
      <c r="O14" s="199"/>
      <c r="P14" s="199"/>
      <c r="Q14" s="200"/>
    </row>
    <row r="15" spans="1:17" ht="15" customHeight="1">
      <c r="A15" s="107">
        <v>15297</v>
      </c>
      <c r="B15" s="107" t="s">
        <v>101</v>
      </c>
      <c r="C15" s="107" t="s">
        <v>102</v>
      </c>
      <c r="D15" s="107" t="s">
        <v>103</v>
      </c>
      <c r="E15" s="108">
        <v>8</v>
      </c>
      <c r="F15" s="107" t="s">
        <v>18</v>
      </c>
      <c r="G15" s="109">
        <v>1000000</v>
      </c>
      <c r="H15" s="107" t="s">
        <v>27</v>
      </c>
      <c r="I15" s="115">
        <v>100</v>
      </c>
      <c r="J15" s="107">
        <v>14</v>
      </c>
      <c r="K15" s="113">
        <v>0.09</v>
      </c>
      <c r="L15" s="112">
        <v>42095</v>
      </c>
      <c r="M15" s="198" t="s">
        <v>192</v>
      </c>
      <c r="N15" s="199"/>
      <c r="O15" s="199"/>
      <c r="P15" s="199"/>
      <c r="Q15" s="200"/>
    </row>
    <row r="16" spans="1:17" ht="15" customHeight="1">
      <c r="A16" s="107">
        <v>15328</v>
      </c>
      <c r="B16" s="107" t="s">
        <v>110</v>
      </c>
      <c r="C16" s="107" t="s">
        <v>52</v>
      </c>
      <c r="D16" s="107" t="s">
        <v>52</v>
      </c>
      <c r="E16" s="108">
        <v>1</v>
      </c>
      <c r="F16" s="107" t="s">
        <v>18</v>
      </c>
      <c r="G16" s="109">
        <v>1000000</v>
      </c>
      <c r="H16" s="107" t="s">
        <v>27</v>
      </c>
      <c r="I16" s="110">
        <v>94</v>
      </c>
      <c r="J16" s="107">
        <v>10</v>
      </c>
      <c r="K16" s="111">
        <v>0.09</v>
      </c>
      <c r="L16" s="112">
        <v>42095</v>
      </c>
      <c r="M16" s="198" t="s">
        <v>192</v>
      </c>
      <c r="N16" s="199"/>
      <c r="O16" s="199"/>
      <c r="P16" s="199"/>
      <c r="Q16" s="200"/>
    </row>
    <row r="17" spans="1:17" ht="15">
      <c r="A17" s="68">
        <v>15410</v>
      </c>
      <c r="B17" s="68" t="s">
        <v>161</v>
      </c>
      <c r="C17" s="68" t="s">
        <v>149</v>
      </c>
      <c r="D17" s="68" t="s">
        <v>150</v>
      </c>
      <c r="E17" s="69">
        <v>7</v>
      </c>
      <c r="F17" s="68" t="s">
        <v>18</v>
      </c>
      <c r="G17" s="70">
        <v>2000000</v>
      </c>
      <c r="H17" s="68" t="s">
        <v>27</v>
      </c>
      <c r="I17" s="71">
        <v>240</v>
      </c>
      <c r="J17" s="68">
        <v>30</v>
      </c>
      <c r="K17" s="72">
        <v>0.04</v>
      </c>
      <c r="L17" s="73">
        <v>42100</v>
      </c>
      <c r="M17" s="74" t="s">
        <v>172</v>
      </c>
      <c r="N17" s="74" t="s">
        <v>172</v>
      </c>
      <c r="O17" s="74" t="s">
        <v>172</v>
      </c>
      <c r="P17" s="74" t="s">
        <v>172</v>
      </c>
      <c r="Q17" s="75" t="s">
        <v>172</v>
      </c>
    </row>
    <row r="18" spans="1:17" ht="15">
      <c r="A18" s="76">
        <v>15600</v>
      </c>
      <c r="B18" s="76" t="s">
        <v>158</v>
      </c>
      <c r="C18" s="76" t="s">
        <v>127</v>
      </c>
      <c r="D18" s="76" t="s">
        <v>127</v>
      </c>
      <c r="E18" s="77">
        <v>3</v>
      </c>
      <c r="F18" s="76" t="s">
        <v>18</v>
      </c>
      <c r="G18" s="59">
        <v>2000000</v>
      </c>
      <c r="H18" s="57" t="s">
        <v>27</v>
      </c>
      <c r="I18" s="60">
        <v>170</v>
      </c>
      <c r="J18" s="61">
        <v>23</v>
      </c>
      <c r="K18" s="62">
        <v>0.04</v>
      </c>
      <c r="L18" s="63">
        <v>42164</v>
      </c>
      <c r="M18" s="64" t="s">
        <v>172</v>
      </c>
      <c r="N18" s="64" t="s">
        <v>172</v>
      </c>
      <c r="O18" s="64" t="s">
        <v>172</v>
      </c>
      <c r="P18" s="64" t="s">
        <v>172</v>
      </c>
      <c r="Q18" s="65" t="s">
        <v>172</v>
      </c>
    </row>
    <row r="19" spans="1:17" ht="15">
      <c r="A19" s="201" t="s">
        <v>182</v>
      </c>
      <c r="B19" s="202"/>
      <c r="C19" s="202"/>
      <c r="D19" s="202"/>
      <c r="E19" s="202"/>
      <c r="F19" s="203"/>
      <c r="G19" s="90">
        <f>SUM(G8:G18)</f>
        <v>12470000</v>
      </c>
      <c r="H19" s="78" t="s">
        <v>11</v>
      </c>
      <c r="I19" s="78">
        <f>SUM(I8:I18)</f>
        <v>1300</v>
      </c>
      <c r="J19" s="78">
        <f>SUM(J8:J18)</f>
        <v>164</v>
      </c>
      <c r="K19" s="204"/>
      <c r="L19" s="205"/>
      <c r="M19" s="205"/>
      <c r="N19" s="205"/>
      <c r="O19" s="205"/>
      <c r="P19" s="205"/>
      <c r="Q19" s="206"/>
    </row>
    <row r="20" spans="1:17" ht="15">
      <c r="A20" s="21"/>
      <c r="B20" s="21"/>
      <c r="C20" s="21"/>
      <c r="D20" s="22"/>
      <c r="E20" s="21"/>
      <c r="F20" s="21"/>
      <c r="G20" s="23"/>
      <c r="H20" s="21"/>
      <c r="I20" s="21"/>
      <c r="J20" s="79"/>
      <c r="K20" s="26"/>
      <c r="L20" s="27"/>
      <c r="M20" s="80"/>
      <c r="N20" s="80"/>
      <c r="O20" s="80"/>
      <c r="P20" s="80"/>
      <c r="Q20" s="5"/>
    </row>
    <row r="21" spans="1:17" ht="15.75">
      <c r="A21" s="207" t="s">
        <v>181</v>
      </c>
      <c r="B21" s="207"/>
      <c r="C21" s="4"/>
      <c r="D21" s="4"/>
      <c r="E21" s="4"/>
      <c r="F21" s="4"/>
      <c r="G21" s="4"/>
      <c r="H21" s="208"/>
      <c r="I21" s="190"/>
      <c r="J21" s="190"/>
      <c r="K21" s="191"/>
      <c r="L21" s="192"/>
      <c r="M21" s="80"/>
      <c r="N21" s="80"/>
      <c r="O21" s="80"/>
      <c r="P21" s="80"/>
      <c r="Q21" s="5"/>
    </row>
    <row r="22" spans="1:17" ht="15">
      <c r="A22" s="81"/>
      <c r="B22" s="81"/>
      <c r="C22" s="81"/>
      <c r="D22" s="81"/>
      <c r="E22" s="82"/>
      <c r="F22" s="81"/>
      <c r="G22" s="83"/>
      <c r="H22" s="189"/>
      <c r="I22" s="190"/>
      <c r="J22" s="190"/>
      <c r="K22" s="191"/>
      <c r="L22" s="192"/>
      <c r="M22" s="152" t="s">
        <v>186</v>
      </c>
      <c r="N22" s="152"/>
      <c r="O22" s="152"/>
      <c r="P22" s="152"/>
      <c r="Q22" s="152"/>
    </row>
    <row r="23" spans="1:17" ht="64.5" customHeight="1">
      <c r="A23" s="98" t="s">
        <v>3</v>
      </c>
      <c r="B23" s="98" t="s">
        <v>4</v>
      </c>
      <c r="C23" s="98" t="s">
        <v>5</v>
      </c>
      <c r="D23" s="98" t="s">
        <v>6</v>
      </c>
      <c r="E23" s="98" t="s">
        <v>7</v>
      </c>
      <c r="F23" s="98" t="s">
        <v>173</v>
      </c>
      <c r="G23" s="98" t="s">
        <v>9</v>
      </c>
      <c r="H23" s="98" t="s">
        <v>10</v>
      </c>
      <c r="I23" s="98" t="s">
        <v>11</v>
      </c>
      <c r="J23" s="98" t="s">
        <v>12</v>
      </c>
      <c r="K23" s="98" t="s">
        <v>174</v>
      </c>
      <c r="L23" s="98" t="s">
        <v>166</v>
      </c>
      <c r="M23" s="100" t="s">
        <v>167</v>
      </c>
      <c r="N23" s="101" t="s">
        <v>175</v>
      </c>
      <c r="O23" s="100" t="s">
        <v>169</v>
      </c>
      <c r="P23" s="100" t="s">
        <v>170</v>
      </c>
      <c r="Q23" s="101" t="s">
        <v>171</v>
      </c>
    </row>
    <row r="24" spans="1:17" ht="21">
      <c r="A24" s="193" t="s">
        <v>188</v>
      </c>
      <c r="B24" s="194"/>
      <c r="C24" s="194"/>
      <c r="D24" s="194"/>
      <c r="E24" s="194"/>
      <c r="F24" s="194"/>
      <c r="G24" s="194"/>
      <c r="H24" s="194"/>
      <c r="I24" s="194"/>
      <c r="J24" s="194"/>
      <c r="K24" s="194"/>
      <c r="L24" s="194"/>
      <c r="M24" s="194"/>
      <c r="N24" s="194"/>
      <c r="O24" s="194"/>
      <c r="P24" s="194"/>
      <c r="Q24" s="195"/>
    </row>
    <row r="25" spans="1:17" ht="15">
      <c r="A25" s="57">
        <v>15502</v>
      </c>
      <c r="B25" s="57" t="s">
        <v>155</v>
      </c>
      <c r="C25" s="57" t="s">
        <v>154</v>
      </c>
      <c r="D25" s="57" t="s">
        <v>100</v>
      </c>
      <c r="E25" s="58">
        <v>3</v>
      </c>
      <c r="F25" s="57" t="s">
        <v>18</v>
      </c>
      <c r="G25" s="59">
        <v>4000000</v>
      </c>
      <c r="H25" s="57" t="s">
        <v>27</v>
      </c>
      <c r="I25" s="84">
        <v>132</v>
      </c>
      <c r="J25" s="57">
        <v>56</v>
      </c>
      <c r="K25" s="85" t="s">
        <v>156</v>
      </c>
      <c r="L25" s="63">
        <v>42094</v>
      </c>
      <c r="M25" s="58" t="s">
        <v>172</v>
      </c>
      <c r="N25" s="58" t="s">
        <v>172</v>
      </c>
      <c r="O25" s="58" t="s">
        <v>172</v>
      </c>
      <c r="P25" s="58" t="s">
        <v>172</v>
      </c>
      <c r="Q25" s="57" t="s">
        <v>172</v>
      </c>
    </row>
    <row r="26" spans="1:17" ht="15">
      <c r="A26" s="57">
        <v>15234</v>
      </c>
      <c r="B26" s="57" t="s">
        <v>132</v>
      </c>
      <c r="C26" s="57" t="s">
        <v>133</v>
      </c>
      <c r="D26" s="57" t="s">
        <v>133</v>
      </c>
      <c r="E26" s="58">
        <v>12</v>
      </c>
      <c r="F26" s="57" t="s">
        <v>18</v>
      </c>
      <c r="G26" s="59">
        <v>2000000</v>
      </c>
      <c r="H26" s="57" t="s">
        <v>19</v>
      </c>
      <c r="I26" s="84">
        <v>194</v>
      </c>
      <c r="J26" s="57">
        <v>28</v>
      </c>
      <c r="K26" s="62">
        <v>0.09</v>
      </c>
      <c r="L26" s="63">
        <v>42095</v>
      </c>
      <c r="M26" s="58">
        <v>3</v>
      </c>
      <c r="N26" s="58">
        <v>3</v>
      </c>
      <c r="O26" s="58">
        <v>2</v>
      </c>
      <c r="P26" s="58">
        <f>SUM(M26:O26)</f>
        <v>8</v>
      </c>
      <c r="Q26" s="57">
        <v>3.09</v>
      </c>
    </row>
    <row r="27" spans="1:17" ht="15">
      <c r="A27" s="57">
        <v>15273</v>
      </c>
      <c r="B27" s="57" t="s">
        <v>134</v>
      </c>
      <c r="C27" s="57" t="s">
        <v>135</v>
      </c>
      <c r="D27" s="57" t="s">
        <v>136</v>
      </c>
      <c r="E27" s="58">
        <v>7</v>
      </c>
      <c r="F27" s="57" t="s">
        <v>18</v>
      </c>
      <c r="G27" s="59">
        <v>2000000</v>
      </c>
      <c r="H27" s="57" t="s">
        <v>19</v>
      </c>
      <c r="I27" s="84">
        <v>80</v>
      </c>
      <c r="J27" s="57">
        <v>29</v>
      </c>
      <c r="K27" s="62">
        <v>0.09</v>
      </c>
      <c r="L27" s="63">
        <v>42095</v>
      </c>
      <c r="M27" s="58">
        <v>3</v>
      </c>
      <c r="N27" s="58">
        <v>3</v>
      </c>
      <c r="O27" s="58">
        <v>1</v>
      </c>
      <c r="P27" s="58">
        <f>SUM(M27:O27)</f>
        <v>7</v>
      </c>
      <c r="Q27" s="57">
        <v>1.97</v>
      </c>
    </row>
    <row r="28" spans="1:17" ht="15">
      <c r="A28" s="57">
        <v>15020</v>
      </c>
      <c r="B28" s="57" t="s">
        <v>176</v>
      </c>
      <c r="C28" s="57" t="s">
        <v>126</v>
      </c>
      <c r="D28" s="57" t="s">
        <v>127</v>
      </c>
      <c r="E28" s="58">
        <v>3</v>
      </c>
      <c r="F28" s="57" t="s">
        <v>18</v>
      </c>
      <c r="G28" s="59">
        <v>1000000</v>
      </c>
      <c r="H28" s="57" t="s">
        <v>19</v>
      </c>
      <c r="I28" s="60">
        <v>138</v>
      </c>
      <c r="J28" s="57">
        <v>7</v>
      </c>
      <c r="K28" s="62">
        <v>0.09</v>
      </c>
      <c r="L28" s="63">
        <v>42095</v>
      </c>
      <c r="M28" s="58">
        <v>3</v>
      </c>
      <c r="N28" s="58">
        <v>0</v>
      </c>
      <c r="O28" s="58">
        <v>3</v>
      </c>
      <c r="P28" s="58">
        <f>SUM(M28:O28)</f>
        <v>6</v>
      </c>
      <c r="Q28" s="65"/>
    </row>
    <row r="29" spans="1:17" ht="15">
      <c r="A29" s="107">
        <v>15065</v>
      </c>
      <c r="B29" s="107" t="s">
        <v>128</v>
      </c>
      <c r="C29" s="107" t="s">
        <v>90</v>
      </c>
      <c r="D29" s="107" t="s">
        <v>30</v>
      </c>
      <c r="E29" s="108">
        <v>9</v>
      </c>
      <c r="F29" s="107" t="s">
        <v>18</v>
      </c>
      <c r="G29" s="109">
        <v>1000000</v>
      </c>
      <c r="H29" s="107" t="s">
        <v>27</v>
      </c>
      <c r="I29" s="114">
        <v>134</v>
      </c>
      <c r="J29" s="107">
        <v>14</v>
      </c>
      <c r="K29" s="111">
        <v>0.09</v>
      </c>
      <c r="L29" s="112">
        <v>42095</v>
      </c>
      <c r="M29" s="186" t="s">
        <v>192</v>
      </c>
      <c r="N29" s="196"/>
      <c r="O29" s="196"/>
      <c r="P29" s="196"/>
      <c r="Q29" s="197"/>
    </row>
    <row r="30" spans="1:17" ht="15">
      <c r="A30" s="107">
        <v>15120</v>
      </c>
      <c r="B30" s="107" t="s">
        <v>129</v>
      </c>
      <c r="C30" s="107" t="s">
        <v>130</v>
      </c>
      <c r="D30" s="107" t="s">
        <v>131</v>
      </c>
      <c r="E30" s="108">
        <v>3</v>
      </c>
      <c r="F30" s="107" t="s">
        <v>18</v>
      </c>
      <c r="G30" s="109">
        <v>1000000</v>
      </c>
      <c r="H30" s="107" t="s">
        <v>27</v>
      </c>
      <c r="I30" s="114">
        <v>80</v>
      </c>
      <c r="J30" s="107">
        <v>15</v>
      </c>
      <c r="K30" s="111">
        <v>0.09</v>
      </c>
      <c r="L30" s="112">
        <v>42095</v>
      </c>
      <c r="M30" s="186" t="s">
        <v>192</v>
      </c>
      <c r="N30" s="196"/>
      <c r="O30" s="196"/>
      <c r="P30" s="196"/>
      <c r="Q30" s="197"/>
    </row>
    <row r="31" spans="1:17" ht="15">
      <c r="A31" s="57">
        <v>15501</v>
      </c>
      <c r="B31" s="57" t="s">
        <v>152</v>
      </c>
      <c r="C31" s="57" t="s">
        <v>153</v>
      </c>
      <c r="D31" s="57" t="s">
        <v>71</v>
      </c>
      <c r="E31" s="58">
        <v>11</v>
      </c>
      <c r="F31" s="57" t="s">
        <v>18</v>
      </c>
      <c r="G31" s="59">
        <v>1500000</v>
      </c>
      <c r="H31" s="57" t="s">
        <v>27</v>
      </c>
      <c r="I31" s="84">
        <v>20</v>
      </c>
      <c r="J31" s="57">
        <v>20</v>
      </c>
      <c r="K31" s="85" t="s">
        <v>156</v>
      </c>
      <c r="L31" s="63">
        <v>42163</v>
      </c>
      <c r="M31" s="58" t="s">
        <v>172</v>
      </c>
      <c r="N31" s="58" t="s">
        <v>172</v>
      </c>
      <c r="O31" s="58" t="s">
        <v>172</v>
      </c>
      <c r="P31" s="58" t="s">
        <v>172</v>
      </c>
      <c r="Q31" s="57" t="s">
        <v>172</v>
      </c>
    </row>
    <row r="32" spans="1:17" ht="15">
      <c r="A32" s="57">
        <v>15503</v>
      </c>
      <c r="B32" s="57" t="s">
        <v>160</v>
      </c>
      <c r="C32" s="57" t="s">
        <v>177</v>
      </c>
      <c r="D32" s="57" t="s">
        <v>71</v>
      </c>
      <c r="E32" s="58">
        <v>11</v>
      </c>
      <c r="F32" s="57" t="s">
        <v>18</v>
      </c>
      <c r="G32" s="59">
        <v>4000000</v>
      </c>
      <c r="H32" s="57" t="s">
        <v>27</v>
      </c>
      <c r="I32" s="84">
        <v>108</v>
      </c>
      <c r="J32" s="57">
        <f>17+11+11</f>
        <v>39</v>
      </c>
      <c r="K32" s="85" t="s">
        <v>156</v>
      </c>
      <c r="L32" s="63">
        <v>42177</v>
      </c>
      <c r="M32" s="58" t="s">
        <v>172</v>
      </c>
      <c r="N32" s="58" t="s">
        <v>172</v>
      </c>
      <c r="O32" s="58" t="s">
        <v>172</v>
      </c>
      <c r="P32" s="58" t="s">
        <v>172</v>
      </c>
      <c r="Q32" s="57" t="s">
        <v>172</v>
      </c>
    </row>
    <row r="33" spans="1:17" ht="15">
      <c r="A33" s="179" t="s">
        <v>178</v>
      </c>
      <c r="B33" s="180"/>
      <c r="C33" s="180"/>
      <c r="D33" s="180"/>
      <c r="E33" s="180"/>
      <c r="F33" s="181"/>
      <c r="G33" s="89">
        <f>SUM(G25:G32)</f>
        <v>16500000</v>
      </c>
      <c r="H33" s="87" t="s">
        <v>11</v>
      </c>
      <c r="I33" s="117">
        <f>SUM(I25:I32)</f>
        <v>886</v>
      </c>
      <c r="J33" s="117">
        <f>SUM(J25:J32)</f>
        <v>208</v>
      </c>
      <c r="K33" s="182"/>
      <c r="L33" s="170"/>
      <c r="M33" s="170"/>
      <c r="N33" s="170"/>
      <c r="O33" s="170"/>
      <c r="P33" s="170"/>
      <c r="Q33" s="171"/>
    </row>
    <row r="34" spans="1:17" ht="21">
      <c r="A34" s="183" t="s">
        <v>189</v>
      </c>
      <c r="B34" s="184"/>
      <c r="C34" s="184"/>
      <c r="D34" s="184"/>
      <c r="E34" s="184"/>
      <c r="F34" s="184"/>
      <c r="G34" s="184"/>
      <c r="H34" s="184"/>
      <c r="I34" s="184"/>
      <c r="J34" s="184"/>
      <c r="K34" s="184"/>
      <c r="L34" s="184"/>
      <c r="M34" s="184"/>
      <c r="N34" s="184"/>
      <c r="O34" s="184"/>
      <c r="P34" s="184"/>
      <c r="Q34" s="185"/>
    </row>
    <row r="35" spans="1:17" ht="15">
      <c r="A35" s="57">
        <v>15121</v>
      </c>
      <c r="B35" s="57" t="s">
        <v>62</v>
      </c>
      <c r="C35" s="57" t="s">
        <v>63</v>
      </c>
      <c r="D35" s="57" t="s">
        <v>64</v>
      </c>
      <c r="E35" s="58">
        <v>10</v>
      </c>
      <c r="F35" s="57" t="s">
        <v>18</v>
      </c>
      <c r="G35" s="59">
        <v>1000000</v>
      </c>
      <c r="H35" s="57" t="s">
        <v>27</v>
      </c>
      <c r="I35" s="60">
        <v>72</v>
      </c>
      <c r="J35" s="57">
        <v>14</v>
      </c>
      <c r="K35" s="86">
        <v>0.09</v>
      </c>
      <c r="L35" s="63">
        <v>42095</v>
      </c>
      <c r="M35" s="58">
        <v>3</v>
      </c>
      <c r="N35" s="58">
        <v>3</v>
      </c>
      <c r="O35" s="58">
        <v>1</v>
      </c>
      <c r="P35" s="58">
        <f aca="true" t="shared" si="0" ref="P35:P45">SUM(M35:O35)</f>
        <v>7</v>
      </c>
      <c r="Q35" s="57">
        <v>4.98</v>
      </c>
    </row>
    <row r="36" spans="1:17" ht="15">
      <c r="A36" s="57">
        <v>15010</v>
      </c>
      <c r="B36" s="57" t="s">
        <v>15</v>
      </c>
      <c r="C36" s="57" t="s">
        <v>16</v>
      </c>
      <c r="D36" s="57" t="s">
        <v>17</v>
      </c>
      <c r="E36" s="58">
        <v>3</v>
      </c>
      <c r="F36" s="57" t="s">
        <v>18</v>
      </c>
      <c r="G36" s="59">
        <v>1000000</v>
      </c>
      <c r="H36" s="57" t="s">
        <v>19</v>
      </c>
      <c r="I36" s="60">
        <v>222</v>
      </c>
      <c r="J36" s="57">
        <v>9</v>
      </c>
      <c r="K36" s="62">
        <v>0.09</v>
      </c>
      <c r="L36" s="63">
        <v>42095</v>
      </c>
      <c r="M36" s="58">
        <v>3</v>
      </c>
      <c r="N36" s="58">
        <v>3</v>
      </c>
      <c r="O36" s="58">
        <v>1</v>
      </c>
      <c r="P36" s="58">
        <f t="shared" si="0"/>
        <v>7</v>
      </c>
      <c r="Q36" s="57">
        <v>4.06</v>
      </c>
    </row>
    <row r="37" spans="1:17" ht="15">
      <c r="A37" s="57">
        <v>15252</v>
      </c>
      <c r="B37" s="57" t="s">
        <v>93</v>
      </c>
      <c r="C37" s="57" t="s">
        <v>38</v>
      </c>
      <c r="D37" s="57" t="s">
        <v>94</v>
      </c>
      <c r="E37" s="58">
        <v>4</v>
      </c>
      <c r="F37" s="57" t="s">
        <v>18</v>
      </c>
      <c r="G37" s="59">
        <v>900000</v>
      </c>
      <c r="H37" s="57" t="s">
        <v>27</v>
      </c>
      <c r="I37" s="60">
        <v>80</v>
      </c>
      <c r="J37" s="57">
        <v>8</v>
      </c>
      <c r="K37" s="86">
        <v>0.09</v>
      </c>
      <c r="L37" s="63">
        <v>42095</v>
      </c>
      <c r="M37" s="58">
        <v>3</v>
      </c>
      <c r="N37" s="58">
        <v>3</v>
      </c>
      <c r="O37" s="58">
        <v>1</v>
      </c>
      <c r="P37" s="58">
        <f t="shared" si="0"/>
        <v>7</v>
      </c>
      <c r="Q37" s="57">
        <v>3.08</v>
      </c>
    </row>
    <row r="38" spans="1:17" ht="15">
      <c r="A38" s="57">
        <v>15086</v>
      </c>
      <c r="B38" s="57" t="s">
        <v>50</v>
      </c>
      <c r="C38" s="57" t="s">
        <v>51</v>
      </c>
      <c r="D38" s="57" t="s">
        <v>52</v>
      </c>
      <c r="E38" s="58">
        <v>1</v>
      </c>
      <c r="F38" s="57" t="s">
        <v>18</v>
      </c>
      <c r="G38" s="59">
        <v>785000</v>
      </c>
      <c r="H38" s="57" t="s">
        <v>27</v>
      </c>
      <c r="I38" s="60">
        <v>112</v>
      </c>
      <c r="J38" s="57">
        <v>11</v>
      </c>
      <c r="K38" s="62">
        <v>0.09</v>
      </c>
      <c r="L38" s="63">
        <v>42095</v>
      </c>
      <c r="M38" s="58">
        <v>3</v>
      </c>
      <c r="N38" s="58">
        <v>3</v>
      </c>
      <c r="O38" s="58">
        <v>1</v>
      </c>
      <c r="P38" s="58">
        <f t="shared" si="0"/>
        <v>7</v>
      </c>
      <c r="Q38" s="57">
        <v>0.45</v>
      </c>
    </row>
    <row r="39" spans="1:17" ht="15">
      <c r="A39" s="57">
        <v>15063</v>
      </c>
      <c r="B39" s="57" t="s">
        <v>46</v>
      </c>
      <c r="C39" s="57" t="s">
        <v>47</v>
      </c>
      <c r="D39" s="57" t="s">
        <v>48</v>
      </c>
      <c r="E39" s="58">
        <v>3</v>
      </c>
      <c r="F39" s="57" t="s">
        <v>18</v>
      </c>
      <c r="G39" s="59">
        <v>1000000</v>
      </c>
      <c r="H39" s="57" t="s">
        <v>19</v>
      </c>
      <c r="I39" s="60">
        <v>132</v>
      </c>
      <c r="J39" s="57">
        <v>14</v>
      </c>
      <c r="K39" s="62">
        <v>0.09</v>
      </c>
      <c r="L39" s="63">
        <v>42095</v>
      </c>
      <c r="M39" s="58">
        <v>3</v>
      </c>
      <c r="N39" s="58">
        <v>3</v>
      </c>
      <c r="O39" s="58">
        <v>0</v>
      </c>
      <c r="P39" s="58">
        <f t="shared" si="0"/>
        <v>6</v>
      </c>
      <c r="Q39" s="57"/>
    </row>
    <row r="40" spans="1:17" ht="15">
      <c r="A40" s="68">
        <v>15303</v>
      </c>
      <c r="B40" s="68" t="s">
        <v>104</v>
      </c>
      <c r="C40" s="68" t="s">
        <v>90</v>
      </c>
      <c r="D40" s="68" t="s">
        <v>30</v>
      </c>
      <c r="E40" s="69">
        <v>9</v>
      </c>
      <c r="F40" s="68" t="s">
        <v>18</v>
      </c>
      <c r="G40" s="70">
        <v>1000000</v>
      </c>
      <c r="H40" s="68" t="s">
        <v>27</v>
      </c>
      <c r="I40" s="71">
        <v>96</v>
      </c>
      <c r="J40" s="68">
        <v>14</v>
      </c>
      <c r="K40" s="72">
        <v>0.09</v>
      </c>
      <c r="L40" s="73">
        <v>42095</v>
      </c>
      <c r="M40" s="69">
        <v>3</v>
      </c>
      <c r="N40" s="69">
        <v>0</v>
      </c>
      <c r="O40" s="69">
        <v>2</v>
      </c>
      <c r="P40" s="69">
        <f t="shared" si="0"/>
        <v>5</v>
      </c>
      <c r="Q40" s="68">
        <v>4.03</v>
      </c>
    </row>
    <row r="41" spans="1:17" ht="15">
      <c r="A41" s="57">
        <v>15022</v>
      </c>
      <c r="B41" s="57" t="s">
        <v>23</v>
      </c>
      <c r="C41" s="57" t="s">
        <v>24</v>
      </c>
      <c r="D41" s="57" t="s">
        <v>25</v>
      </c>
      <c r="E41" s="58">
        <v>4</v>
      </c>
      <c r="F41" s="57" t="s">
        <v>26</v>
      </c>
      <c r="G41" s="59">
        <v>1000000</v>
      </c>
      <c r="H41" s="57" t="s">
        <v>27</v>
      </c>
      <c r="I41" s="66">
        <v>88</v>
      </c>
      <c r="J41" s="57">
        <v>18</v>
      </c>
      <c r="K41" s="86">
        <v>0.09</v>
      </c>
      <c r="L41" s="63">
        <v>42095</v>
      </c>
      <c r="M41" s="58">
        <v>3</v>
      </c>
      <c r="N41" s="58">
        <v>0</v>
      </c>
      <c r="O41" s="58">
        <v>2</v>
      </c>
      <c r="P41" s="58">
        <f t="shared" si="0"/>
        <v>5</v>
      </c>
      <c r="Q41" s="57">
        <v>1.97</v>
      </c>
    </row>
    <row r="42" spans="1:17" ht="15">
      <c r="A42" s="57">
        <v>15035</v>
      </c>
      <c r="B42" s="57" t="s">
        <v>36</v>
      </c>
      <c r="C42" s="57" t="s">
        <v>37</v>
      </c>
      <c r="D42" s="57" t="s">
        <v>38</v>
      </c>
      <c r="E42" s="58">
        <v>4</v>
      </c>
      <c r="F42" s="57" t="s">
        <v>26</v>
      </c>
      <c r="G42" s="59">
        <v>976000</v>
      </c>
      <c r="H42" s="57" t="s">
        <v>27</v>
      </c>
      <c r="I42" s="57">
        <v>98</v>
      </c>
      <c r="J42" s="57">
        <v>28</v>
      </c>
      <c r="K42" s="62">
        <v>0.09</v>
      </c>
      <c r="L42" s="63">
        <v>42095</v>
      </c>
      <c r="M42" s="58">
        <v>3</v>
      </c>
      <c r="N42" s="58">
        <v>0</v>
      </c>
      <c r="O42" s="58">
        <v>2</v>
      </c>
      <c r="P42" s="58">
        <f t="shared" si="0"/>
        <v>5</v>
      </c>
      <c r="Q42" s="57">
        <v>1.35</v>
      </c>
    </row>
    <row r="43" spans="1:17" ht="15">
      <c r="A43" s="57">
        <v>15036</v>
      </c>
      <c r="B43" s="57" t="s">
        <v>39</v>
      </c>
      <c r="C43" s="57" t="s">
        <v>37</v>
      </c>
      <c r="D43" s="57" t="s">
        <v>38</v>
      </c>
      <c r="E43" s="58">
        <v>4</v>
      </c>
      <c r="F43" s="57" t="s">
        <v>26</v>
      </c>
      <c r="G43" s="59">
        <v>640000</v>
      </c>
      <c r="H43" s="57" t="s">
        <v>19</v>
      </c>
      <c r="I43" s="57">
        <v>44</v>
      </c>
      <c r="J43" s="57">
        <v>9</v>
      </c>
      <c r="K43" s="62">
        <v>0.09</v>
      </c>
      <c r="L43" s="63">
        <v>42095</v>
      </c>
      <c r="M43" s="58">
        <v>3</v>
      </c>
      <c r="N43" s="58">
        <v>0</v>
      </c>
      <c r="O43" s="58">
        <v>2</v>
      </c>
      <c r="P43" s="58">
        <f t="shared" si="0"/>
        <v>5</v>
      </c>
      <c r="Q43" s="57">
        <v>1.48</v>
      </c>
    </row>
    <row r="44" spans="1:17" ht="15">
      <c r="A44" s="57">
        <v>15028</v>
      </c>
      <c r="B44" s="57" t="s">
        <v>31</v>
      </c>
      <c r="C44" s="57" t="s">
        <v>32</v>
      </c>
      <c r="D44" s="57" t="s">
        <v>32</v>
      </c>
      <c r="E44" s="58">
        <v>8</v>
      </c>
      <c r="F44" s="57" t="s">
        <v>18</v>
      </c>
      <c r="G44" s="59">
        <v>785500</v>
      </c>
      <c r="H44" s="57" t="s">
        <v>19</v>
      </c>
      <c r="I44" s="60">
        <v>78</v>
      </c>
      <c r="J44" s="57">
        <v>11</v>
      </c>
      <c r="K44" s="62">
        <v>0.09</v>
      </c>
      <c r="L44" s="63">
        <v>42095</v>
      </c>
      <c r="M44" s="58">
        <v>3</v>
      </c>
      <c r="N44" s="58">
        <v>0</v>
      </c>
      <c r="O44" s="58">
        <v>1</v>
      </c>
      <c r="P44" s="58">
        <f>SUM(M44:O44)</f>
        <v>4</v>
      </c>
      <c r="Q44" s="58"/>
    </row>
    <row r="45" spans="1:17" ht="15">
      <c r="A45" s="57">
        <v>15093</v>
      </c>
      <c r="B45" s="57" t="s">
        <v>54</v>
      </c>
      <c r="C45" s="57" t="s">
        <v>55</v>
      </c>
      <c r="D45" s="57" t="s">
        <v>55</v>
      </c>
      <c r="E45" s="58">
        <v>1</v>
      </c>
      <c r="F45" s="57" t="s">
        <v>18</v>
      </c>
      <c r="G45" s="59">
        <v>750000</v>
      </c>
      <c r="H45" s="57" t="s">
        <v>27</v>
      </c>
      <c r="I45" s="60">
        <v>48</v>
      </c>
      <c r="J45" s="57">
        <v>8</v>
      </c>
      <c r="K45" s="86">
        <v>0.09</v>
      </c>
      <c r="L45" s="63">
        <v>42095</v>
      </c>
      <c r="M45" s="58">
        <v>3</v>
      </c>
      <c r="N45" s="58">
        <v>0</v>
      </c>
      <c r="O45" s="58">
        <v>1</v>
      </c>
      <c r="P45" s="58">
        <f t="shared" si="0"/>
        <v>4</v>
      </c>
      <c r="Q45" s="57"/>
    </row>
    <row r="46" spans="1:17" ht="15">
      <c r="A46" s="107">
        <v>15179</v>
      </c>
      <c r="B46" s="107" t="s">
        <v>83</v>
      </c>
      <c r="C46" s="107" t="s">
        <v>84</v>
      </c>
      <c r="D46" s="107" t="s">
        <v>85</v>
      </c>
      <c r="E46" s="108">
        <v>8</v>
      </c>
      <c r="F46" s="107" t="s">
        <v>18</v>
      </c>
      <c r="G46" s="109">
        <v>600000</v>
      </c>
      <c r="H46" s="107" t="s">
        <v>27</v>
      </c>
      <c r="I46" s="110">
        <v>49</v>
      </c>
      <c r="J46" s="107">
        <v>5</v>
      </c>
      <c r="K46" s="111">
        <v>0.09</v>
      </c>
      <c r="L46" s="112">
        <v>42095</v>
      </c>
      <c r="M46" s="186" t="s">
        <v>184</v>
      </c>
      <c r="N46" s="187"/>
      <c r="O46" s="187"/>
      <c r="P46" s="187"/>
      <c r="Q46" s="188"/>
    </row>
    <row r="47" spans="1:17" ht="51.75">
      <c r="A47" s="98" t="s">
        <v>3</v>
      </c>
      <c r="B47" s="98" t="s">
        <v>4</v>
      </c>
      <c r="C47" s="98" t="s">
        <v>5</v>
      </c>
      <c r="D47" s="98" t="s">
        <v>6</v>
      </c>
      <c r="E47" s="98" t="s">
        <v>7</v>
      </c>
      <c r="F47" s="98" t="s">
        <v>173</v>
      </c>
      <c r="G47" s="98" t="s">
        <v>9</v>
      </c>
      <c r="H47" s="98" t="s">
        <v>10</v>
      </c>
      <c r="I47" s="98" t="s">
        <v>11</v>
      </c>
      <c r="J47" s="98" t="s">
        <v>12</v>
      </c>
      <c r="K47" s="98" t="s">
        <v>174</v>
      </c>
      <c r="L47" s="98" t="s">
        <v>166</v>
      </c>
      <c r="M47" s="100" t="s">
        <v>167</v>
      </c>
      <c r="N47" s="101" t="s">
        <v>175</v>
      </c>
      <c r="O47" s="100" t="s">
        <v>169</v>
      </c>
      <c r="P47" s="100" t="s">
        <v>170</v>
      </c>
      <c r="Q47" s="101" t="s">
        <v>171</v>
      </c>
    </row>
    <row r="48" spans="1:17" ht="15">
      <c r="A48" s="107">
        <v>15012</v>
      </c>
      <c r="B48" s="107" t="s">
        <v>20</v>
      </c>
      <c r="C48" s="107" t="s">
        <v>21</v>
      </c>
      <c r="D48" s="107" t="s">
        <v>22</v>
      </c>
      <c r="E48" s="108">
        <v>3</v>
      </c>
      <c r="F48" s="107" t="s">
        <v>18</v>
      </c>
      <c r="G48" s="109">
        <v>1000000</v>
      </c>
      <c r="H48" s="107" t="s">
        <v>19</v>
      </c>
      <c r="I48" s="110">
        <v>222</v>
      </c>
      <c r="J48" s="107">
        <v>9</v>
      </c>
      <c r="K48" s="111">
        <v>0.09</v>
      </c>
      <c r="L48" s="112">
        <v>42095</v>
      </c>
      <c r="M48" s="176" t="s">
        <v>192</v>
      </c>
      <c r="N48" s="177"/>
      <c r="O48" s="177"/>
      <c r="P48" s="177"/>
      <c r="Q48" s="178"/>
    </row>
    <row r="49" spans="1:17" ht="15">
      <c r="A49" s="107">
        <v>15023</v>
      </c>
      <c r="B49" s="107" t="s">
        <v>28</v>
      </c>
      <c r="C49" s="107" t="s">
        <v>29</v>
      </c>
      <c r="D49" s="107" t="s">
        <v>30</v>
      </c>
      <c r="E49" s="108">
        <v>9</v>
      </c>
      <c r="F49" s="107" t="s">
        <v>18</v>
      </c>
      <c r="G49" s="109">
        <v>785000</v>
      </c>
      <c r="H49" s="107" t="s">
        <v>19</v>
      </c>
      <c r="I49" s="110">
        <v>62</v>
      </c>
      <c r="J49" s="107">
        <v>11</v>
      </c>
      <c r="K49" s="111">
        <v>0.09</v>
      </c>
      <c r="L49" s="112">
        <v>42095</v>
      </c>
      <c r="M49" s="176" t="s">
        <v>192</v>
      </c>
      <c r="N49" s="177"/>
      <c r="O49" s="177"/>
      <c r="P49" s="177"/>
      <c r="Q49" s="178"/>
    </row>
    <row r="50" spans="1:17" ht="15">
      <c r="A50" s="107">
        <v>15029</v>
      </c>
      <c r="B50" s="107" t="s">
        <v>33</v>
      </c>
      <c r="C50" s="107" t="s">
        <v>34</v>
      </c>
      <c r="D50" s="107" t="s">
        <v>35</v>
      </c>
      <c r="E50" s="108">
        <v>3</v>
      </c>
      <c r="F50" s="107" t="s">
        <v>18</v>
      </c>
      <c r="G50" s="109">
        <v>1000000</v>
      </c>
      <c r="H50" s="107" t="s">
        <v>19</v>
      </c>
      <c r="I50" s="110">
        <v>60</v>
      </c>
      <c r="J50" s="107">
        <v>8</v>
      </c>
      <c r="K50" s="113">
        <v>0.09</v>
      </c>
      <c r="L50" s="112">
        <v>42095</v>
      </c>
      <c r="M50" s="176" t="s">
        <v>192</v>
      </c>
      <c r="N50" s="177"/>
      <c r="O50" s="177"/>
      <c r="P50" s="177"/>
      <c r="Q50" s="178"/>
    </row>
    <row r="51" spans="1:17" ht="15">
      <c r="A51" s="107">
        <v>15037</v>
      </c>
      <c r="B51" s="107" t="s">
        <v>40</v>
      </c>
      <c r="C51" s="107" t="s">
        <v>41</v>
      </c>
      <c r="D51" s="107" t="s">
        <v>42</v>
      </c>
      <c r="E51" s="108">
        <v>4</v>
      </c>
      <c r="F51" s="107" t="s">
        <v>26</v>
      </c>
      <c r="G51" s="109">
        <v>480000</v>
      </c>
      <c r="H51" s="107" t="s">
        <v>19</v>
      </c>
      <c r="I51" s="107">
        <v>24</v>
      </c>
      <c r="J51" s="107">
        <v>7</v>
      </c>
      <c r="K51" s="113">
        <v>0.09</v>
      </c>
      <c r="L51" s="112">
        <v>42095</v>
      </c>
      <c r="M51" s="176" t="s">
        <v>192</v>
      </c>
      <c r="N51" s="177"/>
      <c r="O51" s="177"/>
      <c r="P51" s="177"/>
      <c r="Q51" s="178"/>
    </row>
    <row r="52" spans="1:17" ht="15">
      <c r="A52" s="107">
        <v>15062</v>
      </c>
      <c r="B52" s="107" t="s">
        <v>43</v>
      </c>
      <c r="C52" s="107" t="s">
        <v>44</v>
      </c>
      <c r="D52" s="107" t="s">
        <v>45</v>
      </c>
      <c r="E52" s="108">
        <v>2</v>
      </c>
      <c r="F52" s="107" t="s">
        <v>26</v>
      </c>
      <c r="G52" s="109">
        <v>726904</v>
      </c>
      <c r="H52" s="107" t="s">
        <v>27</v>
      </c>
      <c r="I52" s="110">
        <v>30</v>
      </c>
      <c r="J52" s="107">
        <v>10</v>
      </c>
      <c r="K52" s="111">
        <v>0.09</v>
      </c>
      <c r="L52" s="112">
        <v>42095</v>
      </c>
      <c r="M52" s="176" t="s">
        <v>192</v>
      </c>
      <c r="N52" s="177"/>
      <c r="O52" s="177"/>
      <c r="P52" s="177"/>
      <c r="Q52" s="178"/>
    </row>
    <row r="53" spans="1:17" ht="15">
      <c r="A53" s="107">
        <v>15075</v>
      </c>
      <c r="B53" s="107" t="s">
        <v>49</v>
      </c>
      <c r="C53" s="107" t="s">
        <v>41</v>
      </c>
      <c r="D53" s="107" t="s">
        <v>42</v>
      </c>
      <c r="E53" s="108">
        <v>4</v>
      </c>
      <c r="F53" s="107" t="s">
        <v>26</v>
      </c>
      <c r="G53" s="109">
        <v>500000</v>
      </c>
      <c r="H53" s="107" t="s">
        <v>27</v>
      </c>
      <c r="I53" s="107">
        <v>24</v>
      </c>
      <c r="J53" s="107">
        <v>7</v>
      </c>
      <c r="K53" s="113">
        <v>0.09</v>
      </c>
      <c r="L53" s="112">
        <v>42095</v>
      </c>
      <c r="M53" s="176" t="s">
        <v>192</v>
      </c>
      <c r="N53" s="177"/>
      <c r="O53" s="177"/>
      <c r="P53" s="177"/>
      <c r="Q53" s="178"/>
    </row>
    <row r="54" spans="1:17" ht="15">
      <c r="A54" s="107">
        <v>15102</v>
      </c>
      <c r="B54" s="107" t="s">
        <v>59</v>
      </c>
      <c r="C54" s="107" t="s">
        <v>60</v>
      </c>
      <c r="D54" s="107" t="s">
        <v>61</v>
      </c>
      <c r="E54" s="108">
        <v>1</v>
      </c>
      <c r="F54" s="107" t="s">
        <v>18</v>
      </c>
      <c r="G54" s="109">
        <v>785000</v>
      </c>
      <c r="H54" s="107" t="s">
        <v>27</v>
      </c>
      <c r="I54" s="110">
        <v>48</v>
      </c>
      <c r="J54" s="107">
        <v>11</v>
      </c>
      <c r="K54" s="111">
        <v>0.09</v>
      </c>
      <c r="L54" s="112">
        <v>42095</v>
      </c>
      <c r="M54" s="176" t="s">
        <v>192</v>
      </c>
      <c r="N54" s="177"/>
      <c r="O54" s="177"/>
      <c r="P54" s="177"/>
      <c r="Q54" s="178"/>
    </row>
    <row r="55" spans="1:17" ht="15">
      <c r="A55" s="107">
        <v>15138</v>
      </c>
      <c r="B55" s="107" t="s">
        <v>69</v>
      </c>
      <c r="C55" s="107" t="s">
        <v>70</v>
      </c>
      <c r="D55" s="107" t="s">
        <v>71</v>
      </c>
      <c r="E55" s="108">
        <v>11</v>
      </c>
      <c r="F55" s="107" t="s">
        <v>18</v>
      </c>
      <c r="G55" s="109">
        <v>1000000</v>
      </c>
      <c r="H55" s="107" t="s">
        <v>27</v>
      </c>
      <c r="I55" s="110">
        <v>80</v>
      </c>
      <c r="J55" s="107">
        <v>18</v>
      </c>
      <c r="K55" s="113">
        <v>0.09</v>
      </c>
      <c r="L55" s="112">
        <v>42095</v>
      </c>
      <c r="M55" s="176" t="s">
        <v>192</v>
      </c>
      <c r="N55" s="177"/>
      <c r="O55" s="177"/>
      <c r="P55" s="177"/>
      <c r="Q55" s="178"/>
    </row>
    <row r="56" spans="1:17" ht="15">
      <c r="A56" s="107">
        <v>15139</v>
      </c>
      <c r="B56" s="107" t="s">
        <v>72</v>
      </c>
      <c r="C56" s="107" t="s">
        <v>73</v>
      </c>
      <c r="D56" s="107" t="s">
        <v>71</v>
      </c>
      <c r="E56" s="108">
        <v>11</v>
      </c>
      <c r="F56" s="107" t="s">
        <v>18</v>
      </c>
      <c r="G56" s="109">
        <v>1000000</v>
      </c>
      <c r="H56" s="107" t="s">
        <v>27</v>
      </c>
      <c r="I56" s="110">
        <v>120</v>
      </c>
      <c r="J56" s="107">
        <v>30</v>
      </c>
      <c r="K56" s="111">
        <v>0.09</v>
      </c>
      <c r="L56" s="112">
        <v>42095</v>
      </c>
      <c r="M56" s="176" t="s">
        <v>192</v>
      </c>
      <c r="N56" s="177"/>
      <c r="O56" s="177"/>
      <c r="P56" s="177"/>
      <c r="Q56" s="178"/>
    </row>
    <row r="57" spans="1:17" ht="15">
      <c r="A57" s="107">
        <v>15164</v>
      </c>
      <c r="B57" s="107" t="s">
        <v>74</v>
      </c>
      <c r="C57" s="107" t="s">
        <v>75</v>
      </c>
      <c r="D57" s="107" t="s">
        <v>76</v>
      </c>
      <c r="E57" s="108">
        <v>1</v>
      </c>
      <c r="F57" s="107" t="s">
        <v>18</v>
      </c>
      <c r="G57" s="109">
        <v>900000</v>
      </c>
      <c r="H57" s="107" t="s">
        <v>27</v>
      </c>
      <c r="I57" s="110">
        <v>48</v>
      </c>
      <c r="J57" s="107">
        <v>13</v>
      </c>
      <c r="K57" s="111">
        <v>0.09</v>
      </c>
      <c r="L57" s="112">
        <v>42095</v>
      </c>
      <c r="M57" s="176" t="s">
        <v>192</v>
      </c>
      <c r="N57" s="177"/>
      <c r="O57" s="177"/>
      <c r="P57" s="177"/>
      <c r="Q57" s="178"/>
    </row>
    <row r="58" spans="1:17" ht="15">
      <c r="A58" s="107">
        <v>15172</v>
      </c>
      <c r="B58" s="107" t="s">
        <v>77</v>
      </c>
      <c r="C58" s="107" t="s">
        <v>78</v>
      </c>
      <c r="D58" s="107" t="s">
        <v>79</v>
      </c>
      <c r="E58" s="108">
        <v>7</v>
      </c>
      <c r="F58" s="107" t="s">
        <v>18</v>
      </c>
      <c r="G58" s="109">
        <v>1000000</v>
      </c>
      <c r="H58" s="107" t="s">
        <v>19</v>
      </c>
      <c r="I58" s="110">
        <v>42</v>
      </c>
      <c r="J58" s="107">
        <v>13</v>
      </c>
      <c r="K58" s="113">
        <v>0.09</v>
      </c>
      <c r="L58" s="112">
        <v>42095</v>
      </c>
      <c r="M58" s="176" t="s">
        <v>192</v>
      </c>
      <c r="N58" s="177"/>
      <c r="O58" s="177"/>
      <c r="P58" s="177"/>
      <c r="Q58" s="178"/>
    </row>
    <row r="59" spans="1:17" ht="15">
      <c r="A59" s="107">
        <v>15174</v>
      </c>
      <c r="B59" s="107" t="s">
        <v>80</v>
      </c>
      <c r="C59" s="107" t="s">
        <v>81</v>
      </c>
      <c r="D59" s="107" t="s">
        <v>82</v>
      </c>
      <c r="E59" s="108">
        <v>3</v>
      </c>
      <c r="F59" s="107" t="s">
        <v>18</v>
      </c>
      <c r="G59" s="109">
        <v>1000000</v>
      </c>
      <c r="H59" s="107" t="s">
        <v>27</v>
      </c>
      <c r="I59" s="110">
        <v>180</v>
      </c>
      <c r="J59" s="107">
        <v>14</v>
      </c>
      <c r="K59" s="111">
        <v>0.09</v>
      </c>
      <c r="L59" s="112">
        <v>42095</v>
      </c>
      <c r="M59" s="176" t="s">
        <v>192</v>
      </c>
      <c r="N59" s="177"/>
      <c r="O59" s="177"/>
      <c r="P59" s="177"/>
      <c r="Q59" s="178"/>
    </row>
    <row r="60" spans="1:17" ht="15">
      <c r="A60" s="107">
        <v>15183</v>
      </c>
      <c r="B60" s="107" t="s">
        <v>86</v>
      </c>
      <c r="C60" s="107" t="s">
        <v>87</v>
      </c>
      <c r="D60" s="107" t="s">
        <v>88</v>
      </c>
      <c r="E60" s="108">
        <v>9</v>
      </c>
      <c r="F60" s="107" t="s">
        <v>18</v>
      </c>
      <c r="G60" s="109">
        <v>1000000</v>
      </c>
      <c r="H60" s="107" t="s">
        <v>27</v>
      </c>
      <c r="I60" s="110">
        <v>120</v>
      </c>
      <c r="J60" s="107">
        <v>7</v>
      </c>
      <c r="K60" s="113">
        <v>0.09</v>
      </c>
      <c r="L60" s="112">
        <v>42095</v>
      </c>
      <c r="M60" s="176" t="s">
        <v>192</v>
      </c>
      <c r="N60" s="177"/>
      <c r="O60" s="177"/>
      <c r="P60" s="177"/>
      <c r="Q60" s="178"/>
    </row>
    <row r="61" spans="1:17" ht="15">
      <c r="A61" s="107">
        <v>15198</v>
      </c>
      <c r="B61" s="107" t="s">
        <v>89</v>
      </c>
      <c r="C61" s="107" t="s">
        <v>90</v>
      </c>
      <c r="D61" s="107" t="s">
        <v>30</v>
      </c>
      <c r="E61" s="108">
        <v>9</v>
      </c>
      <c r="F61" s="107" t="s">
        <v>18</v>
      </c>
      <c r="G61" s="109">
        <v>1000000</v>
      </c>
      <c r="H61" s="107" t="s">
        <v>27</v>
      </c>
      <c r="I61" s="110">
        <v>100</v>
      </c>
      <c r="J61" s="107">
        <v>14</v>
      </c>
      <c r="K61" s="111">
        <v>0.09</v>
      </c>
      <c r="L61" s="112">
        <v>42095</v>
      </c>
      <c r="M61" s="176" t="s">
        <v>192</v>
      </c>
      <c r="N61" s="177"/>
      <c r="O61" s="177"/>
      <c r="P61" s="177"/>
      <c r="Q61" s="178"/>
    </row>
    <row r="62" spans="1:17" ht="15">
      <c r="A62" s="107">
        <v>15268</v>
      </c>
      <c r="B62" s="107" t="s">
        <v>95</v>
      </c>
      <c r="C62" s="107" t="s">
        <v>96</v>
      </c>
      <c r="D62" s="107" t="s">
        <v>97</v>
      </c>
      <c r="E62" s="108">
        <v>10</v>
      </c>
      <c r="F62" s="107" t="s">
        <v>18</v>
      </c>
      <c r="G62" s="109">
        <v>1000000</v>
      </c>
      <c r="H62" s="107" t="s">
        <v>27</v>
      </c>
      <c r="I62" s="110">
        <v>48</v>
      </c>
      <c r="J62" s="107">
        <v>8</v>
      </c>
      <c r="K62" s="111">
        <v>0.09</v>
      </c>
      <c r="L62" s="112">
        <v>42095</v>
      </c>
      <c r="M62" s="176" t="s">
        <v>192</v>
      </c>
      <c r="N62" s="177"/>
      <c r="O62" s="177"/>
      <c r="P62" s="177"/>
      <c r="Q62" s="178"/>
    </row>
    <row r="63" spans="1:17" ht="15">
      <c r="A63" s="107">
        <v>15278</v>
      </c>
      <c r="B63" s="107" t="s">
        <v>98</v>
      </c>
      <c r="C63" s="107" t="s">
        <v>99</v>
      </c>
      <c r="D63" s="107" t="s">
        <v>100</v>
      </c>
      <c r="E63" s="108">
        <v>3</v>
      </c>
      <c r="F63" s="107" t="s">
        <v>18</v>
      </c>
      <c r="G63" s="109">
        <v>1000000</v>
      </c>
      <c r="H63" s="107" t="s">
        <v>27</v>
      </c>
      <c r="I63" s="110">
        <v>180</v>
      </c>
      <c r="J63" s="107">
        <v>14</v>
      </c>
      <c r="K63" s="111">
        <v>0.09</v>
      </c>
      <c r="L63" s="112">
        <v>42095</v>
      </c>
      <c r="M63" s="176" t="s">
        <v>192</v>
      </c>
      <c r="N63" s="177"/>
      <c r="O63" s="177"/>
      <c r="P63" s="177"/>
      <c r="Q63" s="178"/>
    </row>
    <row r="64" spans="1:17" ht="15">
      <c r="A64" s="107">
        <v>15309</v>
      </c>
      <c r="B64" s="107" t="s">
        <v>108</v>
      </c>
      <c r="C64" s="107" t="s">
        <v>109</v>
      </c>
      <c r="D64" s="107" t="s">
        <v>42</v>
      </c>
      <c r="E64" s="108">
        <v>4</v>
      </c>
      <c r="F64" s="107" t="s">
        <v>18</v>
      </c>
      <c r="G64" s="109">
        <v>1000000</v>
      </c>
      <c r="H64" s="107" t="s">
        <v>27</v>
      </c>
      <c r="I64" s="110">
        <v>72</v>
      </c>
      <c r="J64" s="107">
        <v>14</v>
      </c>
      <c r="K64" s="113">
        <v>0.09</v>
      </c>
      <c r="L64" s="112">
        <v>42095</v>
      </c>
      <c r="M64" s="176" t="s">
        <v>192</v>
      </c>
      <c r="N64" s="177"/>
      <c r="O64" s="177"/>
      <c r="P64" s="177"/>
      <c r="Q64" s="178"/>
    </row>
    <row r="65" spans="1:17" ht="15">
      <c r="A65" s="107">
        <v>15339</v>
      </c>
      <c r="B65" s="107" t="s">
        <v>117</v>
      </c>
      <c r="C65" s="107" t="s">
        <v>118</v>
      </c>
      <c r="D65" s="107" t="s">
        <v>119</v>
      </c>
      <c r="E65" s="108">
        <v>5</v>
      </c>
      <c r="F65" s="107" t="s">
        <v>18</v>
      </c>
      <c r="G65" s="109">
        <v>600000</v>
      </c>
      <c r="H65" s="107" t="s">
        <v>27</v>
      </c>
      <c r="I65" s="110">
        <v>49</v>
      </c>
      <c r="J65" s="107">
        <v>6</v>
      </c>
      <c r="K65" s="111">
        <v>0.09</v>
      </c>
      <c r="L65" s="112">
        <v>42095</v>
      </c>
      <c r="M65" s="176" t="s">
        <v>192</v>
      </c>
      <c r="N65" s="177"/>
      <c r="O65" s="177"/>
      <c r="P65" s="177"/>
      <c r="Q65" s="178"/>
    </row>
    <row r="66" spans="1:17" ht="15">
      <c r="A66" s="107">
        <v>15338</v>
      </c>
      <c r="B66" s="107" t="s">
        <v>114</v>
      </c>
      <c r="C66" s="107" t="s">
        <v>115</v>
      </c>
      <c r="D66" s="107" t="s">
        <v>116</v>
      </c>
      <c r="E66" s="108">
        <v>5</v>
      </c>
      <c r="F66" s="107" t="s">
        <v>18</v>
      </c>
      <c r="G66" s="109">
        <v>775000</v>
      </c>
      <c r="H66" s="107" t="s">
        <v>27</v>
      </c>
      <c r="I66" s="110">
        <v>80</v>
      </c>
      <c r="J66" s="107">
        <v>11</v>
      </c>
      <c r="K66" s="113">
        <v>0.09</v>
      </c>
      <c r="L66" s="112">
        <v>42095</v>
      </c>
      <c r="M66" s="176" t="s">
        <v>151</v>
      </c>
      <c r="N66" s="177"/>
      <c r="O66" s="177"/>
      <c r="P66" s="177"/>
      <c r="Q66" s="178"/>
    </row>
    <row r="67" spans="1:17" ht="15">
      <c r="A67" s="107">
        <v>15337</v>
      </c>
      <c r="B67" s="107" t="s">
        <v>111</v>
      </c>
      <c r="C67" s="107" t="s">
        <v>112</v>
      </c>
      <c r="D67" s="107" t="s">
        <v>113</v>
      </c>
      <c r="E67" s="108">
        <v>13</v>
      </c>
      <c r="F67" s="107" t="s">
        <v>18</v>
      </c>
      <c r="G67" s="109">
        <v>700000</v>
      </c>
      <c r="H67" s="107" t="s">
        <v>27</v>
      </c>
      <c r="I67" s="110">
        <v>40</v>
      </c>
      <c r="J67" s="107">
        <v>10</v>
      </c>
      <c r="K67" s="111">
        <v>0.09</v>
      </c>
      <c r="L67" s="112">
        <v>42095</v>
      </c>
      <c r="M67" s="176" t="s">
        <v>151</v>
      </c>
      <c r="N67" s="177"/>
      <c r="O67" s="177"/>
      <c r="P67" s="177"/>
      <c r="Q67" s="178"/>
    </row>
    <row r="68" spans="1:17" ht="15">
      <c r="A68" s="179" t="s">
        <v>179</v>
      </c>
      <c r="B68" s="180"/>
      <c r="C68" s="180"/>
      <c r="D68" s="180"/>
      <c r="E68" s="180"/>
      <c r="F68" s="181"/>
      <c r="G68" s="89">
        <f>SUM(G35:G67)</f>
        <v>27688404</v>
      </c>
      <c r="H68" s="87" t="s">
        <v>11</v>
      </c>
      <c r="I68" s="87">
        <f>SUM(I24:I44)</f>
        <v>2794</v>
      </c>
      <c r="J68" s="87">
        <f>SUM(J24:J44)</f>
        <v>552</v>
      </c>
      <c r="K68" s="103"/>
      <c r="L68" s="104"/>
      <c r="M68" s="105"/>
      <c r="N68" s="105"/>
      <c r="O68" s="105"/>
      <c r="P68" s="105"/>
      <c r="Q68" s="106"/>
    </row>
    <row r="69" spans="1:17" ht="15.75">
      <c r="A69" s="166" t="s">
        <v>183</v>
      </c>
      <c r="B69" s="167"/>
      <c r="C69" s="167"/>
      <c r="D69" s="167"/>
      <c r="E69" s="167"/>
      <c r="F69" s="168"/>
      <c r="G69" s="97">
        <f>SUM(G33+G68)</f>
        <v>44188404</v>
      </c>
      <c r="H69" s="169"/>
      <c r="I69" s="170"/>
      <c r="J69" s="170"/>
      <c r="K69" s="170"/>
      <c r="L69" s="170"/>
      <c r="M69" s="170"/>
      <c r="N69" s="170"/>
      <c r="O69" s="170"/>
      <c r="P69" s="170"/>
      <c r="Q69" s="171"/>
    </row>
    <row r="71" spans="1:13" ht="15">
      <c r="A71" s="158" t="s">
        <v>139</v>
      </c>
      <c r="B71" s="158"/>
      <c r="C71" s="158"/>
      <c r="D71" s="158"/>
      <c r="E71" s="158"/>
      <c r="F71" s="158"/>
      <c r="G71" s="158"/>
      <c r="H71" s="158"/>
      <c r="I71" s="158"/>
      <c r="J71" s="158"/>
      <c r="K71" s="158"/>
      <c r="L71" s="158"/>
      <c r="M71" s="158"/>
    </row>
    <row r="72" spans="1:13" ht="15">
      <c r="A72" s="158" t="s">
        <v>140</v>
      </c>
      <c r="B72" s="158"/>
      <c r="C72" s="158"/>
      <c r="D72" s="158"/>
      <c r="E72" s="158"/>
      <c r="F72" s="158"/>
      <c r="G72" s="158"/>
      <c r="H72" s="158"/>
      <c r="I72" s="158"/>
      <c r="J72" s="158"/>
      <c r="K72" s="158"/>
      <c r="L72" s="158"/>
      <c r="M72" s="158"/>
    </row>
    <row r="73" spans="1:13" ht="15">
      <c r="A73" s="158" t="s">
        <v>143</v>
      </c>
      <c r="B73" s="158"/>
      <c r="C73" s="158"/>
      <c r="D73" s="158"/>
      <c r="E73" s="158"/>
      <c r="F73" s="158"/>
      <c r="G73" s="158"/>
      <c r="H73" s="158"/>
      <c r="I73" s="158"/>
      <c r="J73" s="158"/>
      <c r="K73" s="158"/>
      <c r="L73" s="158"/>
      <c r="M73" s="158"/>
    </row>
  </sheetData>
  <sheetProtection/>
  <mergeCells count="55">
    <mergeCell ref="M64:Q64"/>
    <mergeCell ref="M53:Q53"/>
    <mergeCell ref="M54:Q54"/>
    <mergeCell ref="M55:Q55"/>
    <mergeCell ref="M56:Q56"/>
    <mergeCell ref="M60:Q60"/>
    <mergeCell ref="M61:Q61"/>
    <mergeCell ref="A4:D4"/>
    <mergeCell ref="M46:Q46"/>
    <mergeCell ref="A69:F69"/>
    <mergeCell ref="A5:B5"/>
    <mergeCell ref="M13:Q13"/>
    <mergeCell ref="M14:Q14"/>
    <mergeCell ref="M15:Q15"/>
    <mergeCell ref="M63:Q63"/>
    <mergeCell ref="M65:Q65"/>
    <mergeCell ref="M66:Q66"/>
    <mergeCell ref="A21:B21"/>
    <mergeCell ref="M16:Q16"/>
    <mergeCell ref="M67:Q67"/>
    <mergeCell ref="K33:Q33"/>
    <mergeCell ref="M57:Q57"/>
    <mergeCell ref="M58:Q58"/>
    <mergeCell ref="A34:Q34"/>
    <mergeCell ref="M29:Q29"/>
    <mergeCell ref="M30:Q30"/>
    <mergeCell ref="M62:Q62"/>
    <mergeCell ref="M49:Q49"/>
    <mergeCell ref="M50:Q50"/>
    <mergeCell ref="M51:Q51"/>
    <mergeCell ref="M59:Q59"/>
    <mergeCell ref="H21:J21"/>
    <mergeCell ref="K21:L21"/>
    <mergeCell ref="M48:Q48"/>
    <mergeCell ref="M52:Q52"/>
    <mergeCell ref="M8:Q8"/>
    <mergeCell ref="A72:M72"/>
    <mergeCell ref="M5:Q5"/>
    <mergeCell ref="H22:J22"/>
    <mergeCell ref="K22:L22"/>
    <mergeCell ref="A24:Q24"/>
    <mergeCell ref="A33:F33"/>
    <mergeCell ref="M6:P6"/>
    <mergeCell ref="A19:F19"/>
    <mergeCell ref="A68:F68"/>
    <mergeCell ref="A73:M73"/>
    <mergeCell ref="H69:Q69"/>
    <mergeCell ref="M22:Q22"/>
    <mergeCell ref="A1:Q1"/>
    <mergeCell ref="A2:Q2"/>
    <mergeCell ref="A3:Q3"/>
    <mergeCell ref="A71:M71"/>
    <mergeCell ref="H5:J5"/>
    <mergeCell ref="K5:L5"/>
    <mergeCell ref="K19:Q19"/>
  </mergeCells>
  <printOptions/>
  <pageMargins left="0.7" right="0.7" top="0.75" bottom="0.75" header="0.3" footer="0.3"/>
  <pageSetup fitToHeight="2" fitToWidth="1" horizontalDpi="600" verticalDpi="600" orientation="landscape" scale="57" r:id="rId2"/>
  <drawing r:id="rId1"/>
</worksheet>
</file>

<file path=xl/worksheets/sheet5.xml><?xml version="1.0" encoding="utf-8"?>
<worksheet xmlns="http://schemas.openxmlformats.org/spreadsheetml/2006/main" xmlns:r="http://schemas.openxmlformats.org/officeDocument/2006/relationships">
  <dimension ref="A1:N67"/>
  <sheetViews>
    <sheetView zoomScalePageLayoutView="0" workbookViewId="0" topLeftCell="A46">
      <selection activeCell="A65" sqref="A63:M65"/>
    </sheetView>
  </sheetViews>
  <sheetFormatPr defaultColWidth="9.140625" defaultRowHeight="15"/>
  <cols>
    <col min="2" max="2" width="43.7109375" style="0" customWidth="1"/>
    <col min="3" max="3" width="17.421875" style="0" customWidth="1"/>
    <col min="4" max="4" width="15.57421875" style="0" customWidth="1"/>
    <col min="5" max="6" width="6.7109375" style="0" customWidth="1"/>
    <col min="7" max="7" width="8.28125" style="0" customWidth="1"/>
    <col min="8" max="8" width="14.57421875" style="0" bestFit="1" customWidth="1"/>
    <col min="9" max="9" width="9.7109375" style="0" customWidth="1"/>
    <col min="10" max="10" width="9.8515625" style="0" customWidth="1"/>
    <col min="11" max="11" width="10.8515625" style="0" customWidth="1"/>
    <col min="12" max="12" width="6.57421875" style="0" customWidth="1"/>
    <col min="13" max="13" width="10.8515625" style="0" customWidth="1"/>
  </cols>
  <sheetData>
    <row r="1" spans="1:12" ht="85.5" customHeight="1">
      <c r="A1" s="148" t="s">
        <v>159</v>
      </c>
      <c r="B1" s="148"/>
      <c r="C1" s="148"/>
      <c r="D1" s="148"/>
      <c r="E1" s="148"/>
      <c r="F1" s="148"/>
      <c r="G1" s="148"/>
      <c r="H1" s="148"/>
      <c r="I1" s="148"/>
      <c r="J1" s="148"/>
      <c r="K1" s="148"/>
      <c r="L1" s="148"/>
    </row>
    <row r="2" spans="1:13" ht="12.75" customHeight="1">
      <c r="A2" s="149" t="s">
        <v>146</v>
      </c>
      <c r="B2" s="149"/>
      <c r="C2" s="149"/>
      <c r="D2" s="149"/>
      <c r="E2" s="149"/>
      <c r="F2" s="149"/>
      <c r="G2" s="149"/>
      <c r="H2" s="149"/>
      <c r="I2" s="149"/>
      <c r="J2" s="149"/>
      <c r="K2" s="149"/>
      <c r="L2" s="149"/>
      <c r="M2" s="48"/>
    </row>
    <row r="3" spans="1:12" ht="60" customHeight="1">
      <c r="A3" s="150" t="s">
        <v>0</v>
      </c>
      <c r="B3" s="150"/>
      <c r="C3" s="150"/>
      <c r="D3" s="150"/>
      <c r="E3" s="150"/>
      <c r="F3" s="150"/>
      <c r="G3" s="150"/>
      <c r="H3" s="150"/>
      <c r="I3" s="150"/>
      <c r="J3" s="150"/>
      <c r="K3" s="150"/>
      <c r="L3" s="150"/>
    </row>
    <row r="4" spans="1:12" ht="14.25" customHeight="1">
      <c r="A4" s="155" t="s">
        <v>147</v>
      </c>
      <c r="B4" s="156"/>
      <c r="C4" s="156"/>
      <c r="D4" s="156"/>
      <c r="E4" s="49"/>
      <c r="F4" s="49"/>
      <c r="G4" s="49"/>
      <c r="H4" s="49"/>
      <c r="I4" s="49"/>
      <c r="J4" s="49"/>
      <c r="K4" s="49"/>
      <c r="L4" s="49"/>
    </row>
    <row r="5" spans="1:13" s="5" customFormat="1" ht="21.75" customHeight="1">
      <c r="A5" s="3" t="s">
        <v>1</v>
      </c>
      <c r="B5" s="3"/>
      <c r="C5" s="4"/>
      <c r="D5" s="4"/>
      <c r="E5" s="4"/>
      <c r="F5" s="4"/>
      <c r="G5" s="4"/>
      <c r="I5" s="151" t="s">
        <v>2</v>
      </c>
      <c r="J5" s="152"/>
      <c r="K5" s="152"/>
      <c r="L5" s="153">
        <v>16000000</v>
      </c>
      <c r="M5" s="154"/>
    </row>
    <row r="6" spans="1:13" s="5" customFormat="1" ht="39">
      <c r="A6" s="6" t="s">
        <v>3</v>
      </c>
      <c r="B6" s="6" t="s">
        <v>4</v>
      </c>
      <c r="C6" s="6" t="s">
        <v>5</v>
      </c>
      <c r="D6" s="6" t="s">
        <v>6</v>
      </c>
      <c r="E6" s="6" t="s">
        <v>7</v>
      </c>
      <c r="F6" s="6" t="s">
        <v>144</v>
      </c>
      <c r="G6" s="6" t="s">
        <v>8</v>
      </c>
      <c r="H6" s="6" t="s">
        <v>9</v>
      </c>
      <c r="I6" s="6" t="s">
        <v>10</v>
      </c>
      <c r="J6" s="6" t="s">
        <v>11</v>
      </c>
      <c r="K6" s="6" t="s">
        <v>12</v>
      </c>
      <c r="L6" s="6" t="s">
        <v>13</v>
      </c>
      <c r="M6" s="6" t="s">
        <v>14</v>
      </c>
    </row>
    <row r="7" spans="1:13" s="5" customFormat="1" ht="36.75" customHeight="1">
      <c r="A7" s="7">
        <v>15403</v>
      </c>
      <c r="B7" s="7" t="s">
        <v>148</v>
      </c>
      <c r="C7" s="7" t="s">
        <v>149</v>
      </c>
      <c r="D7" s="7" t="s">
        <v>150</v>
      </c>
      <c r="E7" s="8">
        <v>7</v>
      </c>
      <c r="F7" s="8" t="s">
        <v>142</v>
      </c>
      <c r="G7" s="7" t="s">
        <v>18</v>
      </c>
      <c r="H7" s="9">
        <v>1900000</v>
      </c>
      <c r="I7" s="7" t="s">
        <v>19</v>
      </c>
      <c r="J7" s="10">
        <v>216</v>
      </c>
      <c r="K7" s="40">
        <v>26</v>
      </c>
      <c r="L7" s="11">
        <v>0.04</v>
      </c>
      <c r="M7" s="12">
        <v>42038</v>
      </c>
    </row>
    <row r="8" spans="1:13" ht="36.75" customHeight="1">
      <c r="A8" s="7">
        <v>15087</v>
      </c>
      <c r="B8" s="7" t="s">
        <v>53</v>
      </c>
      <c r="C8" s="7" t="s">
        <v>52</v>
      </c>
      <c r="D8" s="7" t="s">
        <v>52</v>
      </c>
      <c r="E8" s="8">
        <v>1</v>
      </c>
      <c r="F8" s="8" t="s">
        <v>142</v>
      </c>
      <c r="G8" s="7" t="s">
        <v>18</v>
      </c>
      <c r="H8" s="9">
        <v>785000</v>
      </c>
      <c r="I8" s="7" t="s">
        <v>27</v>
      </c>
      <c r="J8" s="10">
        <v>84</v>
      </c>
      <c r="K8" s="7">
        <v>11</v>
      </c>
      <c r="L8" s="11">
        <v>0.09</v>
      </c>
      <c r="M8" s="12">
        <v>42095</v>
      </c>
    </row>
    <row r="9" spans="1:13" ht="36.75" customHeight="1">
      <c r="A9" s="7">
        <v>15101</v>
      </c>
      <c r="B9" s="7" t="s">
        <v>56</v>
      </c>
      <c r="C9" s="7" t="s">
        <v>57</v>
      </c>
      <c r="D9" s="7" t="s">
        <v>58</v>
      </c>
      <c r="E9" s="8">
        <v>2</v>
      </c>
      <c r="F9" s="8" t="s">
        <v>142</v>
      </c>
      <c r="G9" s="7" t="s">
        <v>18</v>
      </c>
      <c r="H9" s="9">
        <v>785000</v>
      </c>
      <c r="I9" s="7" t="s">
        <v>27</v>
      </c>
      <c r="J9" s="10">
        <v>36</v>
      </c>
      <c r="K9" s="7">
        <v>11</v>
      </c>
      <c r="L9" s="11">
        <v>0.09</v>
      </c>
      <c r="M9" s="12">
        <v>42095</v>
      </c>
    </row>
    <row r="10" spans="1:13" ht="36.75" customHeight="1">
      <c r="A10" s="7">
        <v>15125</v>
      </c>
      <c r="B10" s="7" t="s">
        <v>65</v>
      </c>
      <c r="C10" s="7" t="s">
        <v>66</v>
      </c>
      <c r="D10" s="7" t="s">
        <v>67</v>
      </c>
      <c r="E10" s="8">
        <v>6</v>
      </c>
      <c r="F10" s="8" t="s">
        <v>142</v>
      </c>
      <c r="G10" s="7" t="s">
        <v>26</v>
      </c>
      <c r="H10" s="9">
        <v>500000</v>
      </c>
      <c r="I10" s="7" t="s">
        <v>27</v>
      </c>
      <c r="J10" s="7">
        <v>48</v>
      </c>
      <c r="K10" s="7">
        <v>0</v>
      </c>
      <c r="L10" s="11">
        <v>0.09</v>
      </c>
      <c r="M10" s="12">
        <v>42095</v>
      </c>
    </row>
    <row r="11" spans="1:13" ht="36.75" customHeight="1">
      <c r="A11" s="7">
        <v>15126</v>
      </c>
      <c r="B11" s="7" t="s">
        <v>68</v>
      </c>
      <c r="C11" s="7" t="s">
        <v>67</v>
      </c>
      <c r="D11" s="7" t="s">
        <v>67</v>
      </c>
      <c r="E11" s="8">
        <v>6</v>
      </c>
      <c r="F11" s="8" t="s">
        <v>142</v>
      </c>
      <c r="G11" s="7" t="s">
        <v>26</v>
      </c>
      <c r="H11" s="9">
        <v>500000</v>
      </c>
      <c r="I11" s="7" t="s">
        <v>27</v>
      </c>
      <c r="J11" s="7">
        <v>56</v>
      </c>
      <c r="K11" s="7">
        <v>10</v>
      </c>
      <c r="L11" s="11">
        <v>0.09</v>
      </c>
      <c r="M11" s="12">
        <v>42095</v>
      </c>
    </row>
    <row r="12" spans="1:13" ht="36.75" customHeight="1">
      <c r="A12" s="7">
        <v>15297</v>
      </c>
      <c r="B12" s="7" t="s">
        <v>101</v>
      </c>
      <c r="C12" s="7" t="s">
        <v>102</v>
      </c>
      <c r="D12" s="7" t="s">
        <v>103</v>
      </c>
      <c r="E12" s="8">
        <v>8</v>
      </c>
      <c r="F12" s="8" t="s">
        <v>142</v>
      </c>
      <c r="G12" s="7" t="s">
        <v>18</v>
      </c>
      <c r="H12" s="9">
        <v>1000000</v>
      </c>
      <c r="I12" s="7" t="s">
        <v>27</v>
      </c>
      <c r="J12" s="13">
        <v>100</v>
      </c>
      <c r="K12" s="7">
        <v>14</v>
      </c>
      <c r="L12" s="14">
        <v>0.09</v>
      </c>
      <c r="M12" s="12">
        <v>42095</v>
      </c>
    </row>
    <row r="13" spans="1:13" ht="36.75" customHeight="1">
      <c r="A13" s="7">
        <v>15306</v>
      </c>
      <c r="B13" s="7" t="s">
        <v>105</v>
      </c>
      <c r="C13" s="7" t="s">
        <v>106</v>
      </c>
      <c r="D13" s="7" t="s">
        <v>107</v>
      </c>
      <c r="E13" s="8">
        <v>6</v>
      </c>
      <c r="F13" s="8" t="s">
        <v>142</v>
      </c>
      <c r="G13" s="7" t="s">
        <v>18</v>
      </c>
      <c r="H13" s="9">
        <v>1000000</v>
      </c>
      <c r="I13" s="7" t="s">
        <v>27</v>
      </c>
      <c r="J13" s="13">
        <v>124</v>
      </c>
      <c r="K13" s="7">
        <v>14</v>
      </c>
      <c r="L13" s="11">
        <v>0.09</v>
      </c>
      <c r="M13" s="12">
        <v>42095</v>
      </c>
    </row>
    <row r="14" spans="1:13" s="5" customFormat="1" ht="36.75" customHeight="1">
      <c r="A14" s="7">
        <v>15328</v>
      </c>
      <c r="B14" s="7" t="s">
        <v>110</v>
      </c>
      <c r="C14" s="7" t="s">
        <v>52</v>
      </c>
      <c r="D14" s="7" t="s">
        <v>52</v>
      </c>
      <c r="E14" s="8">
        <v>1</v>
      </c>
      <c r="F14" s="8" t="s">
        <v>142</v>
      </c>
      <c r="G14" s="7" t="s">
        <v>18</v>
      </c>
      <c r="H14" s="9">
        <v>1000000</v>
      </c>
      <c r="I14" s="7" t="s">
        <v>27</v>
      </c>
      <c r="J14" s="10">
        <v>94</v>
      </c>
      <c r="K14" s="7">
        <v>10</v>
      </c>
      <c r="L14" s="11">
        <v>0.09</v>
      </c>
      <c r="M14" s="12">
        <v>42095</v>
      </c>
    </row>
    <row r="15" spans="1:13" ht="36.75" customHeight="1">
      <c r="A15" s="7">
        <v>15010</v>
      </c>
      <c r="B15" s="7" t="s">
        <v>15</v>
      </c>
      <c r="C15" s="7" t="s">
        <v>16</v>
      </c>
      <c r="D15" s="7" t="s">
        <v>17</v>
      </c>
      <c r="E15" s="8">
        <v>3</v>
      </c>
      <c r="F15" s="8" t="s">
        <v>141</v>
      </c>
      <c r="G15" s="7" t="s">
        <v>18</v>
      </c>
      <c r="H15" s="9">
        <v>1000000</v>
      </c>
      <c r="I15" s="7" t="s">
        <v>19</v>
      </c>
      <c r="J15" s="10">
        <v>222</v>
      </c>
      <c r="K15" s="7">
        <v>9</v>
      </c>
      <c r="L15" s="11">
        <v>0.09</v>
      </c>
      <c r="M15" s="12">
        <v>42095</v>
      </c>
    </row>
    <row r="16" spans="1:13" ht="36.75" customHeight="1">
      <c r="A16" s="7">
        <v>15012</v>
      </c>
      <c r="B16" s="7" t="s">
        <v>20</v>
      </c>
      <c r="C16" s="7" t="s">
        <v>21</v>
      </c>
      <c r="D16" s="7" t="s">
        <v>22</v>
      </c>
      <c r="E16" s="8">
        <v>3</v>
      </c>
      <c r="F16" s="8" t="s">
        <v>141</v>
      </c>
      <c r="G16" s="7" t="s">
        <v>18</v>
      </c>
      <c r="H16" s="9">
        <v>1000000</v>
      </c>
      <c r="I16" s="7" t="s">
        <v>19</v>
      </c>
      <c r="J16" s="10">
        <v>222</v>
      </c>
      <c r="K16" s="7">
        <v>9</v>
      </c>
      <c r="L16" s="11">
        <v>0.09</v>
      </c>
      <c r="M16" s="12">
        <v>42095</v>
      </c>
    </row>
    <row r="17" spans="1:13" ht="36.75" customHeight="1">
      <c r="A17" s="7">
        <v>15022</v>
      </c>
      <c r="B17" s="7" t="s">
        <v>23</v>
      </c>
      <c r="C17" s="7" t="s">
        <v>24</v>
      </c>
      <c r="D17" s="7" t="s">
        <v>25</v>
      </c>
      <c r="E17" s="8">
        <v>4</v>
      </c>
      <c r="F17" s="8" t="s">
        <v>141</v>
      </c>
      <c r="G17" s="7" t="s">
        <v>26</v>
      </c>
      <c r="H17" s="9">
        <v>1000000</v>
      </c>
      <c r="I17" s="7" t="s">
        <v>27</v>
      </c>
      <c r="J17" s="13">
        <v>88</v>
      </c>
      <c r="K17" s="7">
        <v>18</v>
      </c>
      <c r="L17" s="14">
        <v>0.09</v>
      </c>
      <c r="M17" s="12">
        <v>42095</v>
      </c>
    </row>
    <row r="18" spans="1:13" ht="36.75" customHeight="1">
      <c r="A18" s="7">
        <v>15023</v>
      </c>
      <c r="B18" s="7" t="s">
        <v>28</v>
      </c>
      <c r="C18" s="7" t="s">
        <v>29</v>
      </c>
      <c r="D18" s="7" t="s">
        <v>30</v>
      </c>
      <c r="E18" s="8">
        <v>9</v>
      </c>
      <c r="F18" s="8" t="s">
        <v>141</v>
      </c>
      <c r="G18" s="7" t="s">
        <v>18</v>
      </c>
      <c r="H18" s="9">
        <v>785000</v>
      </c>
      <c r="I18" s="7" t="s">
        <v>19</v>
      </c>
      <c r="J18" s="10">
        <v>62</v>
      </c>
      <c r="K18" s="7">
        <v>11</v>
      </c>
      <c r="L18" s="11">
        <v>0.09</v>
      </c>
      <c r="M18" s="12">
        <v>42095</v>
      </c>
    </row>
    <row r="19" spans="1:13" ht="36.75" customHeight="1">
      <c r="A19" s="7">
        <v>15028</v>
      </c>
      <c r="B19" s="7" t="s">
        <v>31</v>
      </c>
      <c r="C19" s="7" t="s">
        <v>32</v>
      </c>
      <c r="D19" s="7" t="s">
        <v>32</v>
      </c>
      <c r="E19" s="8">
        <v>8</v>
      </c>
      <c r="F19" s="8" t="s">
        <v>141</v>
      </c>
      <c r="G19" s="7" t="s">
        <v>18</v>
      </c>
      <c r="H19" s="9">
        <v>785500</v>
      </c>
      <c r="I19" s="7" t="s">
        <v>19</v>
      </c>
      <c r="J19" s="10">
        <v>78</v>
      </c>
      <c r="K19" s="7">
        <v>11</v>
      </c>
      <c r="L19" s="11">
        <v>0.09</v>
      </c>
      <c r="M19" s="12">
        <v>42095</v>
      </c>
    </row>
    <row r="20" spans="1:13" ht="36.75" customHeight="1">
      <c r="A20" s="7">
        <v>15029</v>
      </c>
      <c r="B20" s="7" t="s">
        <v>33</v>
      </c>
      <c r="C20" s="7" t="s">
        <v>34</v>
      </c>
      <c r="D20" s="7" t="s">
        <v>35</v>
      </c>
      <c r="E20" s="8">
        <v>3</v>
      </c>
      <c r="F20" s="8" t="s">
        <v>141</v>
      </c>
      <c r="G20" s="7" t="s">
        <v>18</v>
      </c>
      <c r="H20" s="9">
        <v>1000000</v>
      </c>
      <c r="I20" s="7" t="s">
        <v>19</v>
      </c>
      <c r="J20" s="10">
        <v>60</v>
      </c>
      <c r="K20" s="7">
        <v>8</v>
      </c>
      <c r="L20" s="14">
        <v>0.09</v>
      </c>
      <c r="M20" s="12">
        <v>42095</v>
      </c>
    </row>
    <row r="21" spans="1:13" ht="36.75" customHeight="1">
      <c r="A21" s="7">
        <v>15035</v>
      </c>
      <c r="B21" s="7" t="s">
        <v>36</v>
      </c>
      <c r="C21" s="7" t="s">
        <v>37</v>
      </c>
      <c r="D21" s="7" t="s">
        <v>38</v>
      </c>
      <c r="E21" s="8">
        <v>4</v>
      </c>
      <c r="F21" s="8" t="s">
        <v>141</v>
      </c>
      <c r="G21" s="7" t="s">
        <v>26</v>
      </c>
      <c r="H21" s="9">
        <v>976000</v>
      </c>
      <c r="I21" s="7" t="s">
        <v>27</v>
      </c>
      <c r="J21" s="7">
        <v>98</v>
      </c>
      <c r="K21" s="7">
        <v>28</v>
      </c>
      <c r="L21" s="11">
        <v>0.09</v>
      </c>
      <c r="M21" s="12">
        <v>42095</v>
      </c>
    </row>
    <row r="22" spans="1:13" ht="36.75" customHeight="1">
      <c r="A22" s="7">
        <v>15036</v>
      </c>
      <c r="B22" s="7" t="s">
        <v>39</v>
      </c>
      <c r="C22" s="7" t="s">
        <v>37</v>
      </c>
      <c r="D22" s="7" t="s">
        <v>38</v>
      </c>
      <c r="E22" s="8">
        <v>4</v>
      </c>
      <c r="F22" s="8" t="s">
        <v>141</v>
      </c>
      <c r="G22" s="7" t="s">
        <v>26</v>
      </c>
      <c r="H22" s="9">
        <v>640000</v>
      </c>
      <c r="I22" s="7" t="s">
        <v>19</v>
      </c>
      <c r="J22" s="7">
        <v>44</v>
      </c>
      <c r="K22" s="7">
        <v>9</v>
      </c>
      <c r="L22" s="11">
        <v>0.09</v>
      </c>
      <c r="M22" s="12">
        <v>42095</v>
      </c>
    </row>
    <row r="23" spans="1:13" ht="36.75" customHeight="1">
      <c r="A23" s="7">
        <v>15037</v>
      </c>
      <c r="B23" s="7" t="s">
        <v>40</v>
      </c>
      <c r="C23" s="7" t="s">
        <v>41</v>
      </c>
      <c r="D23" s="7" t="s">
        <v>42</v>
      </c>
      <c r="E23" s="8">
        <v>4</v>
      </c>
      <c r="F23" s="8" t="s">
        <v>141</v>
      </c>
      <c r="G23" s="7" t="s">
        <v>26</v>
      </c>
      <c r="H23" s="9">
        <v>480000</v>
      </c>
      <c r="I23" s="7" t="s">
        <v>19</v>
      </c>
      <c r="J23" s="7">
        <v>24</v>
      </c>
      <c r="K23" s="7">
        <v>7</v>
      </c>
      <c r="L23" s="14">
        <v>0.09</v>
      </c>
      <c r="M23" s="12">
        <v>42095</v>
      </c>
    </row>
    <row r="24" spans="1:13" ht="36.75" customHeight="1">
      <c r="A24" s="7">
        <v>15062</v>
      </c>
      <c r="B24" s="7" t="s">
        <v>43</v>
      </c>
      <c r="C24" s="7" t="s">
        <v>44</v>
      </c>
      <c r="D24" s="7" t="s">
        <v>45</v>
      </c>
      <c r="E24" s="8">
        <v>2</v>
      </c>
      <c r="F24" s="8" t="s">
        <v>141</v>
      </c>
      <c r="G24" s="7" t="s">
        <v>26</v>
      </c>
      <c r="H24" s="9">
        <v>726904</v>
      </c>
      <c r="I24" s="7" t="s">
        <v>27</v>
      </c>
      <c r="J24" s="10">
        <v>30</v>
      </c>
      <c r="K24" s="7">
        <v>10</v>
      </c>
      <c r="L24" s="11">
        <v>0.09</v>
      </c>
      <c r="M24" s="12">
        <v>42095</v>
      </c>
    </row>
    <row r="25" spans="1:13" ht="36.75" customHeight="1">
      <c r="A25" s="7">
        <v>15063</v>
      </c>
      <c r="B25" s="7" t="s">
        <v>46</v>
      </c>
      <c r="C25" s="7" t="s">
        <v>47</v>
      </c>
      <c r="D25" s="7" t="s">
        <v>48</v>
      </c>
      <c r="E25" s="8">
        <v>3</v>
      </c>
      <c r="F25" s="8" t="s">
        <v>141</v>
      </c>
      <c r="G25" s="7" t="s">
        <v>18</v>
      </c>
      <c r="H25" s="9">
        <v>1000000</v>
      </c>
      <c r="I25" s="7" t="s">
        <v>19</v>
      </c>
      <c r="J25" s="10">
        <v>132</v>
      </c>
      <c r="K25" s="7">
        <v>14</v>
      </c>
      <c r="L25" s="11">
        <v>0.09</v>
      </c>
      <c r="M25" s="12">
        <v>42095</v>
      </c>
    </row>
    <row r="26" spans="1:13" ht="36.75" customHeight="1">
      <c r="A26" s="7">
        <v>15075</v>
      </c>
      <c r="B26" s="7" t="s">
        <v>49</v>
      </c>
      <c r="C26" s="7" t="s">
        <v>41</v>
      </c>
      <c r="D26" s="7" t="s">
        <v>42</v>
      </c>
      <c r="E26" s="8">
        <v>4</v>
      </c>
      <c r="F26" s="8" t="s">
        <v>141</v>
      </c>
      <c r="G26" s="7" t="s">
        <v>26</v>
      </c>
      <c r="H26" s="9">
        <v>500000</v>
      </c>
      <c r="I26" s="7" t="s">
        <v>27</v>
      </c>
      <c r="J26" s="7">
        <v>24</v>
      </c>
      <c r="K26" s="7">
        <v>7</v>
      </c>
      <c r="L26" s="14">
        <v>0.09</v>
      </c>
      <c r="M26" s="12">
        <v>42095</v>
      </c>
    </row>
    <row r="27" spans="1:13" ht="36.75" customHeight="1">
      <c r="A27" s="7">
        <v>15086</v>
      </c>
      <c r="B27" s="7" t="s">
        <v>50</v>
      </c>
      <c r="C27" s="7" t="s">
        <v>51</v>
      </c>
      <c r="D27" s="7" t="s">
        <v>52</v>
      </c>
      <c r="E27" s="8">
        <v>1</v>
      </c>
      <c r="F27" s="8" t="s">
        <v>141</v>
      </c>
      <c r="G27" s="7" t="s">
        <v>18</v>
      </c>
      <c r="H27" s="9">
        <v>785000</v>
      </c>
      <c r="I27" s="7" t="s">
        <v>27</v>
      </c>
      <c r="J27" s="10">
        <v>112</v>
      </c>
      <c r="K27" s="7">
        <v>11</v>
      </c>
      <c r="L27" s="11">
        <v>0.09</v>
      </c>
      <c r="M27" s="12">
        <v>42095</v>
      </c>
    </row>
    <row r="28" spans="1:13" ht="36.75" customHeight="1">
      <c r="A28" s="7">
        <v>15093</v>
      </c>
      <c r="B28" s="7" t="s">
        <v>54</v>
      </c>
      <c r="C28" s="7" t="s">
        <v>55</v>
      </c>
      <c r="D28" s="7" t="s">
        <v>55</v>
      </c>
      <c r="E28" s="8">
        <v>1</v>
      </c>
      <c r="F28" s="8" t="s">
        <v>141</v>
      </c>
      <c r="G28" s="7" t="s">
        <v>18</v>
      </c>
      <c r="H28" s="9">
        <v>750000</v>
      </c>
      <c r="I28" s="7" t="s">
        <v>27</v>
      </c>
      <c r="J28" s="10">
        <v>48</v>
      </c>
      <c r="K28" s="7">
        <v>8</v>
      </c>
      <c r="L28" s="14">
        <v>0.09</v>
      </c>
      <c r="M28" s="12">
        <v>42095</v>
      </c>
    </row>
    <row r="29" spans="1:13" ht="36.75" customHeight="1">
      <c r="A29" s="7">
        <v>15102</v>
      </c>
      <c r="B29" s="7" t="s">
        <v>59</v>
      </c>
      <c r="C29" s="7" t="s">
        <v>60</v>
      </c>
      <c r="D29" s="7" t="s">
        <v>61</v>
      </c>
      <c r="E29" s="8">
        <v>1</v>
      </c>
      <c r="F29" s="8" t="s">
        <v>141</v>
      </c>
      <c r="G29" s="7" t="s">
        <v>18</v>
      </c>
      <c r="H29" s="9">
        <v>785000</v>
      </c>
      <c r="I29" s="7" t="s">
        <v>27</v>
      </c>
      <c r="J29" s="10">
        <v>48</v>
      </c>
      <c r="K29" s="7">
        <v>11</v>
      </c>
      <c r="L29" s="11">
        <v>0.09</v>
      </c>
      <c r="M29" s="12">
        <v>42095</v>
      </c>
    </row>
    <row r="30" spans="1:13" ht="36.75" customHeight="1">
      <c r="A30" s="7">
        <v>15121</v>
      </c>
      <c r="B30" s="7" t="s">
        <v>62</v>
      </c>
      <c r="C30" s="7" t="s">
        <v>63</v>
      </c>
      <c r="D30" s="7" t="s">
        <v>64</v>
      </c>
      <c r="E30" s="8">
        <v>10</v>
      </c>
      <c r="F30" s="8" t="s">
        <v>141</v>
      </c>
      <c r="G30" s="7" t="s">
        <v>18</v>
      </c>
      <c r="H30" s="9">
        <v>1000000</v>
      </c>
      <c r="I30" s="7" t="s">
        <v>27</v>
      </c>
      <c r="J30" s="10">
        <v>72</v>
      </c>
      <c r="K30" s="7">
        <v>14</v>
      </c>
      <c r="L30" s="14">
        <v>0.09</v>
      </c>
      <c r="M30" s="12">
        <v>42095</v>
      </c>
    </row>
    <row r="31" spans="1:13" ht="36.75" customHeight="1">
      <c r="A31" s="7">
        <v>15138</v>
      </c>
      <c r="B31" s="7" t="s">
        <v>69</v>
      </c>
      <c r="C31" s="7" t="s">
        <v>70</v>
      </c>
      <c r="D31" s="7" t="s">
        <v>71</v>
      </c>
      <c r="E31" s="8">
        <v>11</v>
      </c>
      <c r="F31" s="8" t="s">
        <v>141</v>
      </c>
      <c r="G31" s="7" t="s">
        <v>18</v>
      </c>
      <c r="H31" s="9">
        <v>1000000</v>
      </c>
      <c r="I31" s="7" t="s">
        <v>27</v>
      </c>
      <c r="J31" s="10">
        <v>80</v>
      </c>
      <c r="K31" s="7">
        <v>18</v>
      </c>
      <c r="L31" s="14">
        <v>0.09</v>
      </c>
      <c r="M31" s="12">
        <v>42095</v>
      </c>
    </row>
    <row r="32" spans="1:13" ht="36.75" customHeight="1">
      <c r="A32" s="7">
        <v>15139</v>
      </c>
      <c r="B32" s="7" t="s">
        <v>72</v>
      </c>
      <c r="C32" s="7" t="s">
        <v>73</v>
      </c>
      <c r="D32" s="7" t="s">
        <v>71</v>
      </c>
      <c r="E32" s="8">
        <v>11</v>
      </c>
      <c r="F32" s="8" t="s">
        <v>141</v>
      </c>
      <c r="G32" s="7" t="s">
        <v>18</v>
      </c>
      <c r="H32" s="9">
        <v>1000000</v>
      </c>
      <c r="I32" s="7" t="s">
        <v>27</v>
      </c>
      <c r="J32" s="10">
        <v>120</v>
      </c>
      <c r="K32" s="7">
        <v>30</v>
      </c>
      <c r="L32" s="11">
        <v>0.09</v>
      </c>
      <c r="M32" s="12">
        <v>42095</v>
      </c>
    </row>
    <row r="33" spans="1:13" ht="36.75" customHeight="1">
      <c r="A33" s="7">
        <v>15164</v>
      </c>
      <c r="B33" s="7" t="s">
        <v>74</v>
      </c>
      <c r="C33" s="7" t="s">
        <v>75</v>
      </c>
      <c r="D33" s="7" t="s">
        <v>76</v>
      </c>
      <c r="E33" s="8">
        <v>1</v>
      </c>
      <c r="F33" s="8" t="s">
        <v>141</v>
      </c>
      <c r="G33" s="7" t="s">
        <v>18</v>
      </c>
      <c r="H33" s="9">
        <v>900000</v>
      </c>
      <c r="I33" s="7" t="s">
        <v>27</v>
      </c>
      <c r="J33" s="10">
        <v>48</v>
      </c>
      <c r="K33" s="7">
        <v>13</v>
      </c>
      <c r="L33" s="11">
        <v>0.09</v>
      </c>
      <c r="M33" s="12">
        <v>42095</v>
      </c>
    </row>
    <row r="34" spans="1:13" ht="36.75" customHeight="1">
      <c r="A34" s="7">
        <v>15172</v>
      </c>
      <c r="B34" s="7" t="s">
        <v>77</v>
      </c>
      <c r="C34" s="7" t="s">
        <v>78</v>
      </c>
      <c r="D34" s="7" t="s">
        <v>79</v>
      </c>
      <c r="E34" s="8">
        <v>7</v>
      </c>
      <c r="F34" s="8" t="s">
        <v>141</v>
      </c>
      <c r="G34" s="7" t="s">
        <v>18</v>
      </c>
      <c r="H34" s="9">
        <v>1000000</v>
      </c>
      <c r="I34" s="7" t="s">
        <v>19</v>
      </c>
      <c r="J34" s="10">
        <v>42</v>
      </c>
      <c r="K34" s="7">
        <v>13</v>
      </c>
      <c r="L34" s="14">
        <v>0.09</v>
      </c>
      <c r="M34" s="12">
        <v>42095</v>
      </c>
    </row>
    <row r="35" spans="1:13" ht="36.75" customHeight="1">
      <c r="A35" s="7">
        <v>15174</v>
      </c>
      <c r="B35" s="7" t="s">
        <v>80</v>
      </c>
      <c r="C35" s="7" t="s">
        <v>81</v>
      </c>
      <c r="D35" s="7" t="s">
        <v>82</v>
      </c>
      <c r="E35" s="8">
        <v>3</v>
      </c>
      <c r="F35" s="8" t="s">
        <v>141</v>
      </c>
      <c r="G35" s="7" t="s">
        <v>18</v>
      </c>
      <c r="H35" s="9">
        <v>1000000</v>
      </c>
      <c r="I35" s="7" t="s">
        <v>27</v>
      </c>
      <c r="J35" s="10">
        <v>180</v>
      </c>
      <c r="K35" s="7">
        <v>14</v>
      </c>
      <c r="L35" s="11">
        <v>0.09</v>
      </c>
      <c r="M35" s="12">
        <v>42095</v>
      </c>
    </row>
    <row r="36" spans="1:13" ht="36.75" customHeight="1">
      <c r="A36" s="7">
        <v>15179</v>
      </c>
      <c r="B36" s="7" t="s">
        <v>83</v>
      </c>
      <c r="C36" s="7" t="s">
        <v>84</v>
      </c>
      <c r="D36" s="7" t="s">
        <v>85</v>
      </c>
      <c r="E36" s="8">
        <v>8</v>
      </c>
      <c r="F36" s="8" t="s">
        <v>141</v>
      </c>
      <c r="G36" s="7" t="s">
        <v>18</v>
      </c>
      <c r="H36" s="9">
        <v>600000</v>
      </c>
      <c r="I36" s="7" t="s">
        <v>27</v>
      </c>
      <c r="J36" s="10">
        <v>49</v>
      </c>
      <c r="K36" s="7">
        <v>5</v>
      </c>
      <c r="L36" s="11">
        <v>0.09</v>
      </c>
      <c r="M36" s="12">
        <v>42095</v>
      </c>
    </row>
    <row r="37" spans="1:13" ht="36.75" customHeight="1">
      <c r="A37" s="7">
        <v>15183</v>
      </c>
      <c r="B37" s="7" t="s">
        <v>86</v>
      </c>
      <c r="C37" s="7" t="s">
        <v>87</v>
      </c>
      <c r="D37" s="7" t="s">
        <v>88</v>
      </c>
      <c r="E37" s="8">
        <v>9</v>
      </c>
      <c r="F37" s="8" t="s">
        <v>141</v>
      </c>
      <c r="G37" s="7" t="s">
        <v>18</v>
      </c>
      <c r="H37" s="9">
        <v>1000000</v>
      </c>
      <c r="I37" s="7" t="s">
        <v>27</v>
      </c>
      <c r="J37" s="10">
        <v>120</v>
      </c>
      <c r="K37" s="7">
        <v>7</v>
      </c>
      <c r="L37" s="14">
        <v>0.09</v>
      </c>
      <c r="M37" s="12">
        <v>42095</v>
      </c>
    </row>
    <row r="38" spans="1:13" ht="36.75" customHeight="1">
      <c r="A38" s="7">
        <v>15198</v>
      </c>
      <c r="B38" s="7" t="s">
        <v>89</v>
      </c>
      <c r="C38" s="7" t="s">
        <v>90</v>
      </c>
      <c r="D38" s="7" t="s">
        <v>30</v>
      </c>
      <c r="E38" s="8">
        <v>9</v>
      </c>
      <c r="F38" s="8" t="s">
        <v>141</v>
      </c>
      <c r="G38" s="7" t="s">
        <v>18</v>
      </c>
      <c r="H38" s="9">
        <v>1000000</v>
      </c>
      <c r="I38" s="7" t="s">
        <v>27</v>
      </c>
      <c r="J38" s="10">
        <v>100</v>
      </c>
      <c r="K38" s="7">
        <v>14</v>
      </c>
      <c r="L38" s="11">
        <v>0.09</v>
      </c>
      <c r="M38" s="12">
        <v>42095</v>
      </c>
    </row>
    <row r="39" spans="1:13" ht="36.75" customHeight="1">
      <c r="A39" s="7">
        <v>15242</v>
      </c>
      <c r="B39" s="7" t="s">
        <v>91</v>
      </c>
      <c r="C39" s="7" t="s">
        <v>92</v>
      </c>
      <c r="D39" s="7" t="s">
        <v>71</v>
      </c>
      <c r="E39" s="8">
        <v>11</v>
      </c>
      <c r="F39" s="8" t="s">
        <v>141</v>
      </c>
      <c r="G39" s="7" t="s">
        <v>18</v>
      </c>
      <c r="H39" s="9">
        <v>1000000</v>
      </c>
      <c r="I39" s="7" t="s">
        <v>27</v>
      </c>
      <c r="J39" s="10">
        <v>132</v>
      </c>
      <c r="K39" s="7">
        <v>15</v>
      </c>
      <c r="L39" s="11">
        <v>0.09</v>
      </c>
      <c r="M39" s="12">
        <v>42095</v>
      </c>
    </row>
    <row r="40" spans="1:13" ht="36.75" customHeight="1">
      <c r="A40" s="7">
        <v>15252</v>
      </c>
      <c r="B40" s="7" t="s">
        <v>93</v>
      </c>
      <c r="C40" s="7" t="s">
        <v>38</v>
      </c>
      <c r="D40" s="7" t="s">
        <v>94</v>
      </c>
      <c r="E40" s="8">
        <v>4</v>
      </c>
      <c r="F40" s="8" t="s">
        <v>141</v>
      </c>
      <c r="G40" s="7" t="s">
        <v>18</v>
      </c>
      <c r="H40" s="9">
        <v>900000</v>
      </c>
      <c r="I40" s="7" t="s">
        <v>27</v>
      </c>
      <c r="J40" s="10">
        <v>80</v>
      </c>
      <c r="K40" s="7">
        <v>8</v>
      </c>
      <c r="L40" s="14">
        <v>0.09</v>
      </c>
      <c r="M40" s="12">
        <v>42095</v>
      </c>
    </row>
    <row r="41" spans="1:13" ht="36.75" customHeight="1">
      <c r="A41" s="7">
        <v>15268</v>
      </c>
      <c r="B41" s="7" t="s">
        <v>95</v>
      </c>
      <c r="C41" s="7" t="s">
        <v>96</v>
      </c>
      <c r="D41" s="7" t="s">
        <v>97</v>
      </c>
      <c r="E41" s="8">
        <v>10</v>
      </c>
      <c r="F41" s="8" t="s">
        <v>141</v>
      </c>
      <c r="G41" s="7" t="s">
        <v>18</v>
      </c>
      <c r="H41" s="9">
        <v>1000000</v>
      </c>
      <c r="I41" s="7" t="s">
        <v>27</v>
      </c>
      <c r="J41" s="10">
        <v>48</v>
      </c>
      <c r="K41" s="7">
        <v>8</v>
      </c>
      <c r="L41" s="11">
        <v>0.09</v>
      </c>
      <c r="M41" s="12">
        <v>42095</v>
      </c>
    </row>
    <row r="42" spans="1:13" ht="36.75" customHeight="1">
      <c r="A42" s="7">
        <v>15278</v>
      </c>
      <c r="B42" s="7" t="s">
        <v>98</v>
      </c>
      <c r="C42" s="7" t="s">
        <v>99</v>
      </c>
      <c r="D42" s="7" t="s">
        <v>100</v>
      </c>
      <c r="E42" s="8">
        <v>3</v>
      </c>
      <c r="F42" s="8" t="s">
        <v>141</v>
      </c>
      <c r="G42" s="7" t="s">
        <v>18</v>
      </c>
      <c r="H42" s="9">
        <v>1000000</v>
      </c>
      <c r="I42" s="7" t="s">
        <v>27</v>
      </c>
      <c r="J42" s="10">
        <v>180</v>
      </c>
      <c r="K42" s="7">
        <v>14</v>
      </c>
      <c r="L42" s="11">
        <v>0.09</v>
      </c>
      <c r="M42" s="12">
        <v>42095</v>
      </c>
    </row>
    <row r="43" spans="1:13" ht="36.75" customHeight="1">
      <c r="A43" s="7">
        <v>15303</v>
      </c>
      <c r="B43" s="7" t="s">
        <v>104</v>
      </c>
      <c r="C43" s="7" t="s">
        <v>90</v>
      </c>
      <c r="D43" s="7" t="s">
        <v>30</v>
      </c>
      <c r="E43" s="8">
        <v>9</v>
      </c>
      <c r="F43" s="8" t="s">
        <v>141</v>
      </c>
      <c r="G43" s="7" t="s">
        <v>18</v>
      </c>
      <c r="H43" s="9">
        <v>1000000</v>
      </c>
      <c r="I43" s="7" t="s">
        <v>27</v>
      </c>
      <c r="J43" s="10">
        <v>96</v>
      </c>
      <c r="K43" s="7">
        <v>14</v>
      </c>
      <c r="L43" s="11">
        <v>0.09</v>
      </c>
      <c r="M43" s="12">
        <v>42095</v>
      </c>
    </row>
    <row r="44" spans="1:13" ht="36.75" customHeight="1">
      <c r="A44" s="7">
        <v>15309</v>
      </c>
      <c r="B44" s="7" t="s">
        <v>108</v>
      </c>
      <c r="C44" s="7" t="s">
        <v>109</v>
      </c>
      <c r="D44" s="7" t="s">
        <v>42</v>
      </c>
      <c r="E44" s="8">
        <v>4</v>
      </c>
      <c r="F44" s="8" t="s">
        <v>141</v>
      </c>
      <c r="G44" s="7" t="s">
        <v>18</v>
      </c>
      <c r="H44" s="9">
        <v>1000000</v>
      </c>
      <c r="I44" s="7" t="s">
        <v>27</v>
      </c>
      <c r="J44" s="10">
        <v>72</v>
      </c>
      <c r="K44" s="7">
        <v>14</v>
      </c>
      <c r="L44" s="14">
        <v>0.09</v>
      </c>
      <c r="M44" s="12">
        <v>42095</v>
      </c>
    </row>
    <row r="45" spans="1:13" ht="36.75" customHeight="1">
      <c r="A45" s="7">
        <v>15339</v>
      </c>
      <c r="B45" s="7" t="s">
        <v>117</v>
      </c>
      <c r="C45" s="7" t="s">
        <v>118</v>
      </c>
      <c r="D45" s="7" t="s">
        <v>119</v>
      </c>
      <c r="E45" s="8">
        <v>5</v>
      </c>
      <c r="F45" s="8" t="s">
        <v>141</v>
      </c>
      <c r="G45" s="7" t="s">
        <v>18</v>
      </c>
      <c r="H45" s="9">
        <v>600000</v>
      </c>
      <c r="I45" s="7" t="s">
        <v>27</v>
      </c>
      <c r="J45" s="10">
        <v>49</v>
      </c>
      <c r="K45" s="7">
        <v>6</v>
      </c>
      <c r="L45" s="11">
        <v>0.09</v>
      </c>
      <c r="M45" s="12">
        <v>42095</v>
      </c>
    </row>
    <row r="46" spans="1:13" ht="36.75" customHeight="1">
      <c r="A46" s="7">
        <v>15338</v>
      </c>
      <c r="B46" s="7" t="s">
        <v>114</v>
      </c>
      <c r="C46" s="7" t="s">
        <v>115</v>
      </c>
      <c r="D46" s="7" t="s">
        <v>116</v>
      </c>
      <c r="E46" s="8">
        <v>5</v>
      </c>
      <c r="F46" s="8" t="s">
        <v>141</v>
      </c>
      <c r="G46" s="7" t="s">
        <v>18</v>
      </c>
      <c r="H46" s="9"/>
      <c r="I46" s="7" t="s">
        <v>27</v>
      </c>
      <c r="J46" s="10"/>
      <c r="K46" s="7"/>
      <c r="L46" s="14">
        <v>0.09</v>
      </c>
      <c r="M46" s="12" t="s">
        <v>151</v>
      </c>
    </row>
    <row r="47" spans="1:13" ht="36.75" customHeight="1">
      <c r="A47" s="7">
        <v>15337</v>
      </c>
      <c r="B47" s="7" t="s">
        <v>111</v>
      </c>
      <c r="C47" s="7" t="s">
        <v>112</v>
      </c>
      <c r="D47" s="7" t="s">
        <v>113</v>
      </c>
      <c r="E47" s="8">
        <v>13</v>
      </c>
      <c r="F47" s="8" t="s">
        <v>141</v>
      </c>
      <c r="G47" s="7" t="s">
        <v>18</v>
      </c>
      <c r="H47" s="9"/>
      <c r="I47" s="7" t="s">
        <v>27</v>
      </c>
      <c r="J47" s="10"/>
      <c r="K47" s="7"/>
      <c r="L47" s="11">
        <v>0.09</v>
      </c>
      <c r="M47" s="12" t="s">
        <v>151</v>
      </c>
    </row>
    <row r="48" spans="1:13" ht="36.75" customHeight="1">
      <c r="A48" s="7">
        <v>15410</v>
      </c>
      <c r="B48" s="7" t="s">
        <v>161</v>
      </c>
      <c r="C48" s="7" t="s">
        <v>149</v>
      </c>
      <c r="D48" s="7" t="s">
        <v>150</v>
      </c>
      <c r="E48" s="8">
        <v>7</v>
      </c>
      <c r="F48" s="8" t="s">
        <v>142</v>
      </c>
      <c r="G48" s="7" t="s">
        <v>18</v>
      </c>
      <c r="H48" s="9">
        <v>2000000</v>
      </c>
      <c r="I48" s="7" t="s">
        <v>27</v>
      </c>
      <c r="J48" s="10">
        <v>240</v>
      </c>
      <c r="K48" s="7">
        <v>30</v>
      </c>
      <c r="L48" s="11">
        <v>0.04</v>
      </c>
      <c r="M48" s="12">
        <v>42100</v>
      </c>
    </row>
    <row r="49" spans="1:13" ht="36.75" customHeight="1">
      <c r="A49" s="7">
        <v>15600</v>
      </c>
      <c r="B49" s="7" t="s">
        <v>158</v>
      </c>
      <c r="C49" s="7" t="s">
        <v>127</v>
      </c>
      <c r="D49" s="7" t="s">
        <v>127</v>
      </c>
      <c r="E49" s="8">
        <v>3</v>
      </c>
      <c r="F49" s="8" t="s">
        <v>142</v>
      </c>
      <c r="G49" s="7" t="s">
        <v>18</v>
      </c>
      <c r="H49" s="9">
        <v>2000000</v>
      </c>
      <c r="I49" s="7" t="s">
        <v>27</v>
      </c>
      <c r="J49" s="10">
        <v>170</v>
      </c>
      <c r="K49" s="40">
        <v>23</v>
      </c>
      <c r="L49" s="11">
        <v>0.04</v>
      </c>
      <c r="M49" s="12">
        <v>42164</v>
      </c>
    </row>
    <row r="50" spans="1:13" ht="15" customHeight="1">
      <c r="A50" s="159" t="s">
        <v>120</v>
      </c>
      <c r="B50" s="160"/>
      <c r="C50" s="15">
        <f>COUNT(E7:E49)</f>
        <v>43</v>
      </c>
      <c r="D50" s="159" t="s">
        <v>121</v>
      </c>
      <c r="E50" s="161"/>
      <c r="F50" s="161"/>
      <c r="G50" s="161"/>
      <c r="H50" s="16">
        <f>SUM(H7:H49)</f>
        <v>38683404</v>
      </c>
      <c r="I50" s="162" t="s">
        <v>122</v>
      </c>
      <c r="J50" s="162"/>
      <c r="K50" s="41">
        <f>SUM(K7:K49)</f>
        <v>527</v>
      </c>
      <c r="L50" s="18"/>
      <c r="M50" s="19"/>
    </row>
    <row r="51" spans="1:13" ht="15" customHeight="1">
      <c r="A51" s="20"/>
      <c r="B51" s="21"/>
      <c r="C51" s="21"/>
      <c r="D51" s="22"/>
      <c r="E51" s="21"/>
      <c r="F51" s="21"/>
      <c r="G51" s="21"/>
      <c r="H51" s="23"/>
      <c r="I51" s="24"/>
      <c r="J51" s="24"/>
      <c r="K51" s="25"/>
      <c r="L51" s="26"/>
      <c r="M51" s="27"/>
    </row>
    <row r="52" spans="1:13" ht="15.75" customHeight="1">
      <c r="A52" s="42" t="s">
        <v>123</v>
      </c>
      <c r="B52" s="43"/>
      <c r="C52" s="44"/>
      <c r="D52" s="44"/>
      <c r="E52" s="44"/>
      <c r="F52" s="44"/>
      <c r="G52" s="44"/>
      <c r="H52" s="44"/>
      <c r="I52" s="216" t="s">
        <v>2</v>
      </c>
      <c r="J52" s="164"/>
      <c r="K52" s="164"/>
      <c r="L52" s="217">
        <v>4000000</v>
      </c>
      <c r="M52" s="212"/>
    </row>
    <row r="53" spans="1:13" ht="39">
      <c r="A53" s="6" t="s">
        <v>3</v>
      </c>
      <c r="B53" s="6" t="s">
        <v>4</v>
      </c>
      <c r="C53" s="6" t="s">
        <v>5</v>
      </c>
      <c r="D53" s="6" t="s">
        <v>6</v>
      </c>
      <c r="E53" s="6" t="s">
        <v>7</v>
      </c>
      <c r="F53" s="6" t="s">
        <v>144</v>
      </c>
      <c r="G53" s="6" t="s">
        <v>8</v>
      </c>
      <c r="H53" s="6" t="s">
        <v>9</v>
      </c>
      <c r="I53" s="6" t="s">
        <v>10</v>
      </c>
      <c r="J53" s="6" t="s">
        <v>11</v>
      </c>
      <c r="K53" s="6" t="s">
        <v>124</v>
      </c>
      <c r="L53" s="6" t="s">
        <v>13</v>
      </c>
      <c r="M53" s="6" t="s">
        <v>14</v>
      </c>
    </row>
    <row r="54" spans="1:13" ht="36.75" customHeight="1">
      <c r="A54" s="7">
        <v>15502</v>
      </c>
      <c r="B54" s="7" t="s">
        <v>155</v>
      </c>
      <c r="C54" s="7" t="s">
        <v>154</v>
      </c>
      <c r="D54" s="7" t="s">
        <v>100</v>
      </c>
      <c r="E54" s="8">
        <v>3</v>
      </c>
      <c r="F54" s="8" t="s">
        <v>141</v>
      </c>
      <c r="G54" s="7" t="s">
        <v>18</v>
      </c>
      <c r="H54" s="9">
        <v>4000000</v>
      </c>
      <c r="I54" s="7" t="s">
        <v>27</v>
      </c>
      <c r="J54" s="30">
        <v>132</v>
      </c>
      <c r="K54" s="7">
        <v>56</v>
      </c>
      <c r="L54" s="45" t="s">
        <v>156</v>
      </c>
      <c r="M54" s="12">
        <v>42094</v>
      </c>
    </row>
    <row r="55" spans="1:13" ht="36.75" customHeight="1">
      <c r="A55" s="7">
        <v>15020</v>
      </c>
      <c r="B55" s="7" t="s">
        <v>125</v>
      </c>
      <c r="C55" s="7" t="s">
        <v>126</v>
      </c>
      <c r="D55" s="7" t="s">
        <v>127</v>
      </c>
      <c r="E55" s="8">
        <v>3</v>
      </c>
      <c r="F55" s="8" t="s">
        <v>141</v>
      </c>
      <c r="G55" s="7" t="s">
        <v>18</v>
      </c>
      <c r="H55" s="9">
        <v>1000000</v>
      </c>
      <c r="I55" s="7" t="s">
        <v>19</v>
      </c>
      <c r="J55" s="30">
        <v>138</v>
      </c>
      <c r="K55" s="7">
        <v>8</v>
      </c>
      <c r="L55" s="11">
        <v>0.09</v>
      </c>
      <c r="M55" s="12">
        <v>42095</v>
      </c>
    </row>
    <row r="56" spans="1:13" ht="36.75" customHeight="1">
      <c r="A56" s="7">
        <v>15065</v>
      </c>
      <c r="B56" s="7" t="s">
        <v>128</v>
      </c>
      <c r="C56" s="7" t="s">
        <v>90</v>
      </c>
      <c r="D56" s="7" t="s">
        <v>30</v>
      </c>
      <c r="E56" s="8">
        <v>9</v>
      </c>
      <c r="F56" s="8" t="s">
        <v>141</v>
      </c>
      <c r="G56" s="7" t="s">
        <v>18</v>
      </c>
      <c r="H56" s="9">
        <v>1000000</v>
      </c>
      <c r="I56" s="7" t="s">
        <v>27</v>
      </c>
      <c r="J56" s="30">
        <v>134</v>
      </c>
      <c r="K56" s="7">
        <v>14</v>
      </c>
      <c r="L56" s="11">
        <v>0.09</v>
      </c>
      <c r="M56" s="12">
        <v>42095</v>
      </c>
    </row>
    <row r="57" spans="1:13" ht="36.75" customHeight="1">
      <c r="A57" s="7">
        <v>15120</v>
      </c>
      <c r="B57" s="7" t="s">
        <v>129</v>
      </c>
      <c r="C57" s="7" t="s">
        <v>130</v>
      </c>
      <c r="D57" s="7" t="s">
        <v>131</v>
      </c>
      <c r="E57" s="8">
        <v>3</v>
      </c>
      <c r="F57" s="8" t="s">
        <v>141</v>
      </c>
      <c r="G57" s="7" t="s">
        <v>18</v>
      </c>
      <c r="H57" s="9">
        <v>1000000</v>
      </c>
      <c r="I57" s="7" t="s">
        <v>27</v>
      </c>
      <c r="J57" s="30">
        <v>80</v>
      </c>
      <c r="K57" s="7">
        <v>15</v>
      </c>
      <c r="L57" s="11">
        <v>0.09</v>
      </c>
      <c r="M57" s="12">
        <v>42095</v>
      </c>
    </row>
    <row r="58" spans="1:13" ht="36.75" customHeight="1">
      <c r="A58" s="7">
        <v>15234</v>
      </c>
      <c r="B58" s="7" t="s">
        <v>132</v>
      </c>
      <c r="C58" s="7" t="s">
        <v>133</v>
      </c>
      <c r="D58" s="7" t="s">
        <v>133</v>
      </c>
      <c r="E58" s="8">
        <v>12</v>
      </c>
      <c r="F58" s="8" t="s">
        <v>141</v>
      </c>
      <c r="G58" s="7" t="s">
        <v>18</v>
      </c>
      <c r="H58" s="9">
        <v>2000000</v>
      </c>
      <c r="I58" s="7" t="s">
        <v>19</v>
      </c>
      <c r="J58" s="30">
        <v>194</v>
      </c>
      <c r="K58" s="7">
        <v>28</v>
      </c>
      <c r="L58" s="11">
        <v>0.09</v>
      </c>
      <c r="M58" s="12">
        <v>42095</v>
      </c>
    </row>
    <row r="59" spans="1:13" ht="36.75" customHeight="1">
      <c r="A59" s="7">
        <v>15273</v>
      </c>
      <c r="B59" s="7" t="s">
        <v>134</v>
      </c>
      <c r="C59" s="7" t="s">
        <v>135</v>
      </c>
      <c r="D59" s="7" t="s">
        <v>136</v>
      </c>
      <c r="E59" s="8">
        <v>7</v>
      </c>
      <c r="F59" s="8" t="s">
        <v>141</v>
      </c>
      <c r="G59" s="7" t="s">
        <v>18</v>
      </c>
      <c r="H59" s="9">
        <v>2000000</v>
      </c>
      <c r="I59" s="7" t="s">
        <v>19</v>
      </c>
      <c r="J59" s="30">
        <v>80</v>
      </c>
      <c r="K59" s="7">
        <v>29</v>
      </c>
      <c r="L59" s="11">
        <v>0.09</v>
      </c>
      <c r="M59" s="12">
        <v>42095</v>
      </c>
    </row>
    <row r="60" spans="1:13" ht="36.75" customHeight="1">
      <c r="A60" s="7">
        <v>15501</v>
      </c>
      <c r="B60" s="7" t="s">
        <v>152</v>
      </c>
      <c r="C60" s="7" t="s">
        <v>153</v>
      </c>
      <c r="D60" s="7" t="s">
        <v>71</v>
      </c>
      <c r="E60" s="8">
        <v>11</v>
      </c>
      <c r="F60" s="8" t="s">
        <v>141</v>
      </c>
      <c r="G60" s="7" t="s">
        <v>18</v>
      </c>
      <c r="H60" s="9">
        <v>1500000</v>
      </c>
      <c r="I60" s="7" t="s">
        <v>27</v>
      </c>
      <c r="J60" s="50">
        <v>20</v>
      </c>
      <c r="K60" s="7">
        <v>20</v>
      </c>
      <c r="L60" s="45" t="s">
        <v>156</v>
      </c>
      <c r="M60" s="12">
        <v>42163</v>
      </c>
    </row>
    <row r="61" spans="1:13" ht="36.75" customHeight="1">
      <c r="A61" s="7">
        <v>15501</v>
      </c>
      <c r="B61" s="7" t="s">
        <v>160</v>
      </c>
      <c r="C61" s="7" t="s">
        <v>92</v>
      </c>
      <c r="D61" s="7" t="s">
        <v>71</v>
      </c>
      <c r="E61" s="8">
        <v>11</v>
      </c>
      <c r="F61" s="8" t="s">
        <v>141</v>
      </c>
      <c r="G61" s="7" t="s">
        <v>18</v>
      </c>
      <c r="H61" s="9">
        <v>4000000</v>
      </c>
      <c r="I61" s="7" t="s">
        <v>27</v>
      </c>
      <c r="J61" s="50">
        <v>108</v>
      </c>
      <c r="K61" s="7">
        <f>17+11+11</f>
        <v>39</v>
      </c>
      <c r="L61" s="45" t="s">
        <v>156</v>
      </c>
      <c r="M61" s="12">
        <v>42177</v>
      </c>
    </row>
    <row r="62" spans="1:13" ht="15" customHeight="1">
      <c r="A62" s="31"/>
      <c r="B62" s="47" t="s">
        <v>137</v>
      </c>
      <c r="C62" s="33">
        <f>COUNT(A54:A61)</f>
        <v>8</v>
      </c>
      <c r="D62" s="159" t="s">
        <v>121</v>
      </c>
      <c r="E62" s="162"/>
      <c r="F62" s="162"/>
      <c r="G62" s="162"/>
      <c r="H62" s="16">
        <f>SUM(H54:H61)</f>
        <v>16500000</v>
      </c>
      <c r="I62" s="159" t="s">
        <v>138</v>
      </c>
      <c r="J62" s="162"/>
      <c r="K62" s="17">
        <f>SUM(K54:K61)</f>
        <v>209</v>
      </c>
      <c r="L62" s="18"/>
      <c r="M62" s="19"/>
    </row>
    <row r="63" spans="1:13" ht="15" customHeight="1">
      <c r="A63" s="157" t="s">
        <v>139</v>
      </c>
      <c r="B63" s="157"/>
      <c r="C63" s="157"/>
      <c r="D63" s="157"/>
      <c r="E63" s="157"/>
      <c r="F63" s="157"/>
      <c r="G63" s="157"/>
      <c r="H63" s="157"/>
      <c r="I63" s="157"/>
      <c r="J63" s="157"/>
      <c r="K63" s="157"/>
      <c r="L63" s="157"/>
      <c r="M63" s="157"/>
    </row>
    <row r="64" spans="1:14" ht="15" customHeight="1">
      <c r="A64" s="158" t="s">
        <v>140</v>
      </c>
      <c r="B64" s="158"/>
      <c r="C64" s="158"/>
      <c r="D64" s="158"/>
      <c r="E64" s="158"/>
      <c r="F64" s="158"/>
      <c r="G64" s="158"/>
      <c r="H64" s="158"/>
      <c r="I64" s="158"/>
      <c r="J64" s="158"/>
      <c r="K64" s="158"/>
      <c r="L64" s="158"/>
      <c r="M64" s="158"/>
      <c r="N64" s="46"/>
    </row>
    <row r="65" spans="1:14" ht="15" customHeight="1">
      <c r="A65" s="158" t="s">
        <v>143</v>
      </c>
      <c r="B65" s="158"/>
      <c r="C65" s="158"/>
      <c r="D65" s="158"/>
      <c r="E65" s="158"/>
      <c r="F65" s="158"/>
      <c r="G65" s="158"/>
      <c r="H65" s="158"/>
      <c r="I65" s="158"/>
      <c r="J65" s="158"/>
      <c r="K65" s="158"/>
      <c r="L65" s="158"/>
      <c r="M65" s="158"/>
      <c r="N65" s="46"/>
    </row>
    <row r="66" ht="15">
      <c r="N66" s="46"/>
    </row>
    <row r="67" ht="15">
      <c r="H67" s="51"/>
    </row>
  </sheetData>
  <sheetProtection/>
  <mergeCells count="16">
    <mergeCell ref="A63:M63"/>
    <mergeCell ref="A64:M64"/>
    <mergeCell ref="A65:M65"/>
    <mergeCell ref="A50:B50"/>
    <mergeCell ref="D50:G50"/>
    <mergeCell ref="I50:J50"/>
    <mergeCell ref="I52:K52"/>
    <mergeCell ref="L52:M52"/>
    <mergeCell ref="D62:G62"/>
    <mergeCell ref="I62:J62"/>
    <mergeCell ref="A1:L1"/>
    <mergeCell ref="A2:L2"/>
    <mergeCell ref="A3:L3"/>
    <mergeCell ref="A4:D4"/>
    <mergeCell ref="I5:K5"/>
    <mergeCell ref="L5:M5"/>
  </mergeCells>
  <printOptions/>
  <pageMargins left="0.7" right="0.7" top="0.75" bottom="0.75" header="0.3" footer="0.3"/>
  <pageSetup horizontalDpi="600" verticalDpi="600" orientation="landscape" scale="70" r:id="rId2"/>
  <rowBreaks count="1" manualBreakCount="1">
    <brk id="50" max="12" man="1"/>
  </rowBreaks>
  <drawing r:id="rId1"/>
</worksheet>
</file>

<file path=xl/worksheets/sheet6.xml><?xml version="1.0" encoding="utf-8"?>
<worksheet xmlns="http://schemas.openxmlformats.org/spreadsheetml/2006/main" xmlns:r="http://schemas.openxmlformats.org/officeDocument/2006/relationships">
  <dimension ref="A1:N66"/>
  <sheetViews>
    <sheetView zoomScalePageLayoutView="0" workbookViewId="0" topLeftCell="A1">
      <selection activeCell="C7" sqref="C7"/>
    </sheetView>
  </sheetViews>
  <sheetFormatPr defaultColWidth="9.140625" defaultRowHeight="15"/>
  <cols>
    <col min="2" max="2" width="43.7109375" style="0" customWidth="1"/>
    <col min="3" max="3" width="17.421875" style="0" customWidth="1"/>
    <col min="4" max="4" width="15.57421875" style="0" customWidth="1"/>
    <col min="5" max="6" width="6.7109375" style="0" customWidth="1"/>
    <col min="7" max="7" width="8.28125" style="0" customWidth="1"/>
    <col min="8" max="8" width="14.57421875" style="0" bestFit="1" customWidth="1"/>
    <col min="9" max="9" width="9.7109375" style="0" customWidth="1"/>
    <col min="10" max="10" width="9.8515625" style="0" customWidth="1"/>
    <col min="11" max="11" width="10.8515625" style="0" customWidth="1"/>
    <col min="12" max="12" width="6.57421875" style="0" customWidth="1"/>
    <col min="13" max="13" width="10.8515625" style="0" customWidth="1"/>
  </cols>
  <sheetData>
    <row r="1" spans="1:12" ht="85.5" customHeight="1">
      <c r="A1" s="148" t="s">
        <v>157</v>
      </c>
      <c r="B1" s="148"/>
      <c r="C1" s="148"/>
      <c r="D1" s="148"/>
      <c r="E1" s="148"/>
      <c r="F1" s="148"/>
      <c r="G1" s="148"/>
      <c r="H1" s="148"/>
      <c r="I1" s="148"/>
      <c r="J1" s="148"/>
      <c r="K1" s="148"/>
      <c r="L1" s="148"/>
    </row>
    <row r="2" spans="1:13" ht="12.75" customHeight="1">
      <c r="A2" s="149" t="s">
        <v>146</v>
      </c>
      <c r="B2" s="149"/>
      <c r="C2" s="149"/>
      <c r="D2" s="149"/>
      <c r="E2" s="149"/>
      <c r="F2" s="149"/>
      <c r="G2" s="149"/>
      <c r="H2" s="149"/>
      <c r="I2" s="149"/>
      <c r="J2" s="149"/>
      <c r="K2" s="149"/>
      <c r="L2" s="149"/>
      <c r="M2" s="38"/>
    </row>
    <row r="3" spans="1:12" ht="60" customHeight="1">
      <c r="A3" s="150" t="s">
        <v>0</v>
      </c>
      <c r="B3" s="150"/>
      <c r="C3" s="150"/>
      <c r="D3" s="150"/>
      <c r="E3" s="150"/>
      <c r="F3" s="150"/>
      <c r="G3" s="150"/>
      <c r="H3" s="150"/>
      <c r="I3" s="150"/>
      <c r="J3" s="150"/>
      <c r="K3" s="150"/>
      <c r="L3" s="150"/>
    </row>
    <row r="4" spans="1:12" ht="14.25" customHeight="1">
      <c r="A4" s="155" t="s">
        <v>147</v>
      </c>
      <c r="B4" s="156"/>
      <c r="C4" s="156"/>
      <c r="D4" s="156"/>
      <c r="E4" s="39"/>
      <c r="F4" s="39"/>
      <c r="G4" s="39"/>
      <c r="H4" s="39"/>
      <c r="I4" s="39"/>
      <c r="J4" s="39"/>
      <c r="K4" s="39"/>
      <c r="L4" s="39"/>
    </row>
    <row r="5" spans="1:13" s="5" customFormat="1" ht="21.75" customHeight="1">
      <c r="A5" s="3" t="s">
        <v>1</v>
      </c>
      <c r="B5" s="3"/>
      <c r="C5" s="4"/>
      <c r="D5" s="4"/>
      <c r="E5" s="4"/>
      <c r="F5" s="4"/>
      <c r="G5" s="4"/>
      <c r="I5" s="151" t="s">
        <v>2</v>
      </c>
      <c r="J5" s="152"/>
      <c r="K5" s="152"/>
      <c r="L5" s="153">
        <v>16000000</v>
      </c>
      <c r="M5" s="154"/>
    </row>
    <row r="6" spans="1:13" s="5" customFormat="1" ht="39">
      <c r="A6" s="6" t="s">
        <v>3</v>
      </c>
      <c r="B6" s="6" t="s">
        <v>4</v>
      </c>
      <c r="C6" s="6" t="s">
        <v>5</v>
      </c>
      <c r="D6" s="6" t="s">
        <v>6</v>
      </c>
      <c r="E6" s="6" t="s">
        <v>7</v>
      </c>
      <c r="F6" s="6" t="s">
        <v>144</v>
      </c>
      <c r="G6" s="6" t="s">
        <v>8</v>
      </c>
      <c r="H6" s="6" t="s">
        <v>9</v>
      </c>
      <c r="I6" s="6" t="s">
        <v>10</v>
      </c>
      <c r="J6" s="6" t="s">
        <v>11</v>
      </c>
      <c r="K6" s="6" t="s">
        <v>12</v>
      </c>
      <c r="L6" s="6" t="s">
        <v>13</v>
      </c>
      <c r="M6" s="6" t="s">
        <v>14</v>
      </c>
    </row>
    <row r="7" spans="1:13" s="5" customFormat="1" ht="36.75" customHeight="1">
      <c r="A7" s="7">
        <v>15403</v>
      </c>
      <c r="B7" s="7" t="s">
        <v>148</v>
      </c>
      <c r="C7" s="7" t="s">
        <v>149</v>
      </c>
      <c r="D7" s="7" t="s">
        <v>150</v>
      </c>
      <c r="E7" s="8">
        <v>7</v>
      </c>
      <c r="F7" s="8" t="s">
        <v>142</v>
      </c>
      <c r="G7" s="7" t="s">
        <v>18</v>
      </c>
      <c r="H7" s="9">
        <v>1900000</v>
      </c>
      <c r="I7" s="7" t="s">
        <v>19</v>
      </c>
      <c r="J7" s="10">
        <v>216</v>
      </c>
      <c r="K7" s="40">
        <v>26</v>
      </c>
      <c r="L7" s="11">
        <v>0.04</v>
      </c>
      <c r="M7" s="12">
        <v>42038</v>
      </c>
    </row>
    <row r="8" spans="1:13" ht="36.75" customHeight="1">
      <c r="A8" s="7">
        <v>15087</v>
      </c>
      <c r="B8" s="7" t="s">
        <v>53</v>
      </c>
      <c r="C8" s="7" t="s">
        <v>52</v>
      </c>
      <c r="D8" s="7" t="s">
        <v>52</v>
      </c>
      <c r="E8" s="8">
        <v>1</v>
      </c>
      <c r="F8" s="8" t="s">
        <v>142</v>
      </c>
      <c r="G8" s="7" t="s">
        <v>18</v>
      </c>
      <c r="H8" s="9">
        <v>785000</v>
      </c>
      <c r="I8" s="7" t="s">
        <v>27</v>
      </c>
      <c r="J8" s="10">
        <v>84</v>
      </c>
      <c r="K8" s="7">
        <v>11</v>
      </c>
      <c r="L8" s="11">
        <v>0.09</v>
      </c>
      <c r="M8" s="12">
        <v>42095</v>
      </c>
    </row>
    <row r="9" spans="1:13" ht="36.75" customHeight="1">
      <c r="A9" s="7">
        <v>15101</v>
      </c>
      <c r="B9" s="7" t="s">
        <v>56</v>
      </c>
      <c r="C9" s="7" t="s">
        <v>57</v>
      </c>
      <c r="D9" s="7" t="s">
        <v>58</v>
      </c>
      <c r="E9" s="8">
        <v>2</v>
      </c>
      <c r="F9" s="8" t="s">
        <v>142</v>
      </c>
      <c r="G9" s="7" t="s">
        <v>18</v>
      </c>
      <c r="H9" s="9">
        <v>785000</v>
      </c>
      <c r="I9" s="7" t="s">
        <v>27</v>
      </c>
      <c r="J9" s="10">
        <v>36</v>
      </c>
      <c r="K9" s="7">
        <v>11</v>
      </c>
      <c r="L9" s="11">
        <v>0.09</v>
      </c>
      <c r="M9" s="12">
        <v>42095</v>
      </c>
    </row>
    <row r="10" spans="1:13" ht="36.75" customHeight="1">
      <c r="A10" s="7">
        <v>15125</v>
      </c>
      <c r="B10" s="7" t="s">
        <v>65</v>
      </c>
      <c r="C10" s="7" t="s">
        <v>66</v>
      </c>
      <c r="D10" s="7" t="s">
        <v>67</v>
      </c>
      <c r="E10" s="8">
        <v>6</v>
      </c>
      <c r="F10" s="8" t="s">
        <v>142</v>
      </c>
      <c r="G10" s="7" t="s">
        <v>26</v>
      </c>
      <c r="H10" s="9">
        <v>500000</v>
      </c>
      <c r="I10" s="7" t="s">
        <v>27</v>
      </c>
      <c r="J10" s="7">
        <v>48</v>
      </c>
      <c r="K10" s="7">
        <v>0</v>
      </c>
      <c r="L10" s="11">
        <v>0.09</v>
      </c>
      <c r="M10" s="12">
        <v>42095</v>
      </c>
    </row>
    <row r="11" spans="1:13" ht="36.75" customHeight="1">
      <c r="A11" s="7">
        <v>15126</v>
      </c>
      <c r="B11" s="7" t="s">
        <v>68</v>
      </c>
      <c r="C11" s="7" t="s">
        <v>67</v>
      </c>
      <c r="D11" s="7" t="s">
        <v>67</v>
      </c>
      <c r="E11" s="8">
        <v>6</v>
      </c>
      <c r="F11" s="8" t="s">
        <v>142</v>
      </c>
      <c r="G11" s="7" t="s">
        <v>26</v>
      </c>
      <c r="H11" s="9">
        <v>500000</v>
      </c>
      <c r="I11" s="7" t="s">
        <v>27</v>
      </c>
      <c r="J11" s="7">
        <v>56</v>
      </c>
      <c r="K11" s="7">
        <v>10</v>
      </c>
      <c r="L11" s="11">
        <v>0.09</v>
      </c>
      <c r="M11" s="12">
        <v>42095</v>
      </c>
    </row>
    <row r="12" spans="1:13" ht="36.75" customHeight="1">
      <c r="A12" s="7">
        <v>15297</v>
      </c>
      <c r="B12" s="7" t="s">
        <v>101</v>
      </c>
      <c r="C12" s="7" t="s">
        <v>102</v>
      </c>
      <c r="D12" s="7" t="s">
        <v>103</v>
      </c>
      <c r="E12" s="8">
        <v>8</v>
      </c>
      <c r="F12" s="8" t="s">
        <v>142</v>
      </c>
      <c r="G12" s="7" t="s">
        <v>18</v>
      </c>
      <c r="H12" s="9">
        <v>1000000</v>
      </c>
      <c r="I12" s="7" t="s">
        <v>27</v>
      </c>
      <c r="J12" s="13">
        <v>100</v>
      </c>
      <c r="K12" s="7">
        <v>14</v>
      </c>
      <c r="L12" s="14">
        <v>0.09</v>
      </c>
      <c r="M12" s="12">
        <v>42095</v>
      </c>
    </row>
    <row r="13" spans="1:13" ht="36.75" customHeight="1">
      <c r="A13" s="7">
        <v>15306</v>
      </c>
      <c r="B13" s="7" t="s">
        <v>105</v>
      </c>
      <c r="C13" s="7" t="s">
        <v>106</v>
      </c>
      <c r="D13" s="7" t="s">
        <v>107</v>
      </c>
      <c r="E13" s="8">
        <v>6</v>
      </c>
      <c r="F13" s="8" t="s">
        <v>142</v>
      </c>
      <c r="G13" s="7" t="s">
        <v>18</v>
      </c>
      <c r="H13" s="9">
        <v>1000000</v>
      </c>
      <c r="I13" s="7" t="s">
        <v>27</v>
      </c>
      <c r="J13" s="13">
        <v>124</v>
      </c>
      <c r="K13" s="7">
        <v>14</v>
      </c>
      <c r="L13" s="11">
        <v>0.09</v>
      </c>
      <c r="M13" s="12">
        <v>42095</v>
      </c>
    </row>
    <row r="14" spans="1:13" s="5" customFormat="1" ht="36.75" customHeight="1">
      <c r="A14" s="7">
        <v>15328</v>
      </c>
      <c r="B14" s="7" t="s">
        <v>110</v>
      </c>
      <c r="C14" s="7" t="s">
        <v>52</v>
      </c>
      <c r="D14" s="7" t="s">
        <v>52</v>
      </c>
      <c r="E14" s="8">
        <v>1</v>
      </c>
      <c r="F14" s="8" t="s">
        <v>142</v>
      </c>
      <c r="G14" s="7" t="s">
        <v>18</v>
      </c>
      <c r="H14" s="9">
        <v>1000000</v>
      </c>
      <c r="I14" s="7" t="s">
        <v>27</v>
      </c>
      <c r="J14" s="10">
        <v>94</v>
      </c>
      <c r="K14" s="7">
        <v>10</v>
      </c>
      <c r="L14" s="11">
        <v>0.09</v>
      </c>
      <c r="M14" s="12">
        <v>42095</v>
      </c>
    </row>
    <row r="15" spans="1:13" ht="36.75" customHeight="1">
      <c r="A15" s="7">
        <v>15600</v>
      </c>
      <c r="B15" s="7" t="s">
        <v>158</v>
      </c>
      <c r="C15" s="7" t="s">
        <v>127</v>
      </c>
      <c r="D15" s="7" t="s">
        <v>127</v>
      </c>
      <c r="E15" s="8">
        <v>3</v>
      </c>
      <c r="F15" s="8" t="s">
        <v>142</v>
      </c>
      <c r="G15" s="7" t="s">
        <v>18</v>
      </c>
      <c r="H15" s="9">
        <v>2000000</v>
      </c>
      <c r="I15" s="7" t="s">
        <v>27</v>
      </c>
      <c r="J15" s="10">
        <v>170</v>
      </c>
      <c r="K15" s="40">
        <v>23</v>
      </c>
      <c r="L15" s="11">
        <v>0.04</v>
      </c>
      <c r="M15" s="12">
        <v>42132</v>
      </c>
    </row>
    <row r="16" spans="1:13" ht="36.75" customHeight="1">
      <c r="A16" s="7">
        <v>15010</v>
      </c>
      <c r="B16" s="7" t="s">
        <v>15</v>
      </c>
      <c r="C16" s="7" t="s">
        <v>16</v>
      </c>
      <c r="D16" s="7" t="s">
        <v>17</v>
      </c>
      <c r="E16" s="8">
        <v>3</v>
      </c>
      <c r="F16" s="8" t="s">
        <v>141</v>
      </c>
      <c r="G16" s="7" t="s">
        <v>18</v>
      </c>
      <c r="H16" s="9">
        <v>1000000</v>
      </c>
      <c r="I16" s="7" t="s">
        <v>19</v>
      </c>
      <c r="J16" s="10">
        <v>222</v>
      </c>
      <c r="K16" s="7">
        <v>9</v>
      </c>
      <c r="L16" s="11">
        <v>0.09</v>
      </c>
      <c r="M16" s="12">
        <v>42095</v>
      </c>
    </row>
    <row r="17" spans="1:13" ht="36.75" customHeight="1">
      <c r="A17" s="7">
        <v>15012</v>
      </c>
      <c r="B17" s="7" t="s">
        <v>20</v>
      </c>
      <c r="C17" s="7" t="s">
        <v>21</v>
      </c>
      <c r="D17" s="7" t="s">
        <v>22</v>
      </c>
      <c r="E17" s="8">
        <v>3</v>
      </c>
      <c r="F17" s="8" t="s">
        <v>141</v>
      </c>
      <c r="G17" s="7" t="s">
        <v>18</v>
      </c>
      <c r="H17" s="9">
        <v>1000000</v>
      </c>
      <c r="I17" s="7" t="s">
        <v>19</v>
      </c>
      <c r="J17" s="10">
        <v>222</v>
      </c>
      <c r="K17" s="7">
        <v>9</v>
      </c>
      <c r="L17" s="11">
        <v>0.09</v>
      </c>
      <c r="M17" s="12">
        <v>42095</v>
      </c>
    </row>
    <row r="18" spans="1:13" ht="36.75" customHeight="1">
      <c r="A18" s="7">
        <v>15022</v>
      </c>
      <c r="B18" s="7" t="s">
        <v>23</v>
      </c>
      <c r="C18" s="7" t="s">
        <v>24</v>
      </c>
      <c r="D18" s="7" t="s">
        <v>25</v>
      </c>
      <c r="E18" s="8">
        <v>4</v>
      </c>
      <c r="F18" s="8" t="s">
        <v>141</v>
      </c>
      <c r="G18" s="7" t="s">
        <v>26</v>
      </c>
      <c r="H18" s="9">
        <v>1000000</v>
      </c>
      <c r="I18" s="7" t="s">
        <v>27</v>
      </c>
      <c r="J18" s="13">
        <v>88</v>
      </c>
      <c r="K18" s="7">
        <v>18</v>
      </c>
      <c r="L18" s="14">
        <v>0.09</v>
      </c>
      <c r="M18" s="12">
        <v>42095</v>
      </c>
    </row>
    <row r="19" spans="1:13" ht="36.75" customHeight="1">
      <c r="A19" s="7">
        <v>15023</v>
      </c>
      <c r="B19" s="7" t="s">
        <v>28</v>
      </c>
      <c r="C19" s="7" t="s">
        <v>29</v>
      </c>
      <c r="D19" s="7" t="s">
        <v>30</v>
      </c>
      <c r="E19" s="8">
        <v>9</v>
      </c>
      <c r="F19" s="8" t="s">
        <v>141</v>
      </c>
      <c r="G19" s="7" t="s">
        <v>18</v>
      </c>
      <c r="H19" s="9">
        <v>785000</v>
      </c>
      <c r="I19" s="7" t="s">
        <v>19</v>
      </c>
      <c r="J19" s="10">
        <v>62</v>
      </c>
      <c r="K19" s="7">
        <v>11</v>
      </c>
      <c r="L19" s="11">
        <v>0.09</v>
      </c>
      <c r="M19" s="12">
        <v>42095</v>
      </c>
    </row>
    <row r="20" spans="1:13" ht="36.75" customHeight="1">
      <c r="A20" s="7">
        <v>15028</v>
      </c>
      <c r="B20" s="7" t="s">
        <v>31</v>
      </c>
      <c r="C20" s="7" t="s">
        <v>32</v>
      </c>
      <c r="D20" s="7" t="s">
        <v>32</v>
      </c>
      <c r="E20" s="8">
        <v>8</v>
      </c>
      <c r="F20" s="8" t="s">
        <v>141</v>
      </c>
      <c r="G20" s="7" t="s">
        <v>18</v>
      </c>
      <c r="H20" s="9">
        <v>785500</v>
      </c>
      <c r="I20" s="7" t="s">
        <v>19</v>
      </c>
      <c r="J20" s="10">
        <v>78</v>
      </c>
      <c r="K20" s="7">
        <v>11</v>
      </c>
      <c r="L20" s="11">
        <v>0.09</v>
      </c>
      <c r="M20" s="12">
        <v>42095</v>
      </c>
    </row>
    <row r="21" spans="1:13" ht="36.75" customHeight="1">
      <c r="A21" s="7">
        <v>15029</v>
      </c>
      <c r="B21" s="7" t="s">
        <v>33</v>
      </c>
      <c r="C21" s="7" t="s">
        <v>34</v>
      </c>
      <c r="D21" s="7" t="s">
        <v>35</v>
      </c>
      <c r="E21" s="8">
        <v>3</v>
      </c>
      <c r="F21" s="8" t="s">
        <v>141</v>
      </c>
      <c r="G21" s="7" t="s">
        <v>18</v>
      </c>
      <c r="H21" s="9">
        <v>1000000</v>
      </c>
      <c r="I21" s="7" t="s">
        <v>19</v>
      </c>
      <c r="J21" s="10">
        <v>60</v>
      </c>
      <c r="K21" s="7">
        <v>8</v>
      </c>
      <c r="L21" s="14">
        <v>0.09</v>
      </c>
      <c r="M21" s="12">
        <v>42095</v>
      </c>
    </row>
    <row r="22" spans="1:13" ht="36.75" customHeight="1">
      <c r="A22" s="7">
        <v>15035</v>
      </c>
      <c r="B22" s="7" t="s">
        <v>36</v>
      </c>
      <c r="C22" s="7" t="s">
        <v>37</v>
      </c>
      <c r="D22" s="7" t="s">
        <v>38</v>
      </c>
      <c r="E22" s="8">
        <v>4</v>
      </c>
      <c r="F22" s="8" t="s">
        <v>141</v>
      </c>
      <c r="G22" s="7" t="s">
        <v>26</v>
      </c>
      <c r="H22" s="9">
        <v>976000</v>
      </c>
      <c r="I22" s="7" t="s">
        <v>27</v>
      </c>
      <c r="J22" s="7">
        <v>98</v>
      </c>
      <c r="K22" s="7">
        <v>28</v>
      </c>
      <c r="L22" s="11">
        <v>0.09</v>
      </c>
      <c r="M22" s="12">
        <v>42095</v>
      </c>
    </row>
    <row r="23" spans="1:13" ht="36.75" customHeight="1">
      <c r="A23" s="7">
        <v>15036</v>
      </c>
      <c r="B23" s="7" t="s">
        <v>39</v>
      </c>
      <c r="C23" s="7" t="s">
        <v>37</v>
      </c>
      <c r="D23" s="7" t="s">
        <v>38</v>
      </c>
      <c r="E23" s="8">
        <v>4</v>
      </c>
      <c r="F23" s="8" t="s">
        <v>141</v>
      </c>
      <c r="G23" s="7" t="s">
        <v>26</v>
      </c>
      <c r="H23" s="9">
        <v>640000</v>
      </c>
      <c r="I23" s="7" t="s">
        <v>19</v>
      </c>
      <c r="J23" s="7">
        <v>44</v>
      </c>
      <c r="K23" s="7">
        <v>9</v>
      </c>
      <c r="L23" s="11">
        <v>0.09</v>
      </c>
      <c r="M23" s="12">
        <v>42095</v>
      </c>
    </row>
    <row r="24" spans="1:13" ht="36.75" customHeight="1">
      <c r="A24" s="7">
        <v>15037</v>
      </c>
      <c r="B24" s="7" t="s">
        <v>40</v>
      </c>
      <c r="C24" s="7" t="s">
        <v>41</v>
      </c>
      <c r="D24" s="7" t="s">
        <v>42</v>
      </c>
      <c r="E24" s="8">
        <v>4</v>
      </c>
      <c r="F24" s="8" t="s">
        <v>141</v>
      </c>
      <c r="G24" s="7" t="s">
        <v>26</v>
      </c>
      <c r="H24" s="9">
        <v>480000</v>
      </c>
      <c r="I24" s="7" t="s">
        <v>19</v>
      </c>
      <c r="J24" s="7">
        <v>24</v>
      </c>
      <c r="K24" s="7">
        <v>7</v>
      </c>
      <c r="L24" s="14">
        <v>0.09</v>
      </c>
      <c r="M24" s="12">
        <v>42095</v>
      </c>
    </row>
    <row r="25" spans="1:13" ht="36.75" customHeight="1">
      <c r="A25" s="7">
        <v>15062</v>
      </c>
      <c r="B25" s="7" t="s">
        <v>43</v>
      </c>
      <c r="C25" s="7" t="s">
        <v>44</v>
      </c>
      <c r="D25" s="7" t="s">
        <v>45</v>
      </c>
      <c r="E25" s="8">
        <v>2</v>
      </c>
      <c r="F25" s="8" t="s">
        <v>141</v>
      </c>
      <c r="G25" s="7" t="s">
        <v>26</v>
      </c>
      <c r="H25" s="9">
        <v>726904</v>
      </c>
      <c r="I25" s="7" t="s">
        <v>27</v>
      </c>
      <c r="J25" s="10">
        <v>30</v>
      </c>
      <c r="K25" s="7">
        <v>10</v>
      </c>
      <c r="L25" s="11">
        <v>0.09</v>
      </c>
      <c r="M25" s="12">
        <v>42095</v>
      </c>
    </row>
    <row r="26" spans="1:13" ht="36.75" customHeight="1">
      <c r="A26" s="7">
        <v>15063</v>
      </c>
      <c r="B26" s="7" t="s">
        <v>46</v>
      </c>
      <c r="C26" s="7" t="s">
        <v>47</v>
      </c>
      <c r="D26" s="7" t="s">
        <v>48</v>
      </c>
      <c r="E26" s="8">
        <v>3</v>
      </c>
      <c r="F26" s="8" t="s">
        <v>141</v>
      </c>
      <c r="G26" s="7" t="s">
        <v>18</v>
      </c>
      <c r="H26" s="9">
        <v>1000000</v>
      </c>
      <c r="I26" s="7" t="s">
        <v>19</v>
      </c>
      <c r="J26" s="10">
        <v>132</v>
      </c>
      <c r="K26" s="7">
        <v>14</v>
      </c>
      <c r="L26" s="11">
        <v>0.09</v>
      </c>
      <c r="M26" s="12">
        <v>42095</v>
      </c>
    </row>
    <row r="27" spans="1:13" ht="36.75" customHeight="1">
      <c r="A27" s="7">
        <v>15075</v>
      </c>
      <c r="B27" s="7" t="s">
        <v>49</v>
      </c>
      <c r="C27" s="7" t="s">
        <v>41</v>
      </c>
      <c r="D27" s="7" t="s">
        <v>42</v>
      </c>
      <c r="E27" s="8">
        <v>4</v>
      </c>
      <c r="F27" s="8" t="s">
        <v>141</v>
      </c>
      <c r="G27" s="7" t="s">
        <v>26</v>
      </c>
      <c r="H27" s="9">
        <v>500000</v>
      </c>
      <c r="I27" s="7" t="s">
        <v>27</v>
      </c>
      <c r="J27" s="7">
        <v>24</v>
      </c>
      <c r="K27" s="7">
        <v>7</v>
      </c>
      <c r="L27" s="14">
        <v>0.09</v>
      </c>
      <c r="M27" s="12">
        <v>42095</v>
      </c>
    </row>
    <row r="28" spans="1:13" ht="36.75" customHeight="1">
      <c r="A28" s="7">
        <v>15086</v>
      </c>
      <c r="B28" s="7" t="s">
        <v>50</v>
      </c>
      <c r="C28" s="7" t="s">
        <v>51</v>
      </c>
      <c r="D28" s="7" t="s">
        <v>52</v>
      </c>
      <c r="E28" s="8">
        <v>1</v>
      </c>
      <c r="F28" s="8" t="s">
        <v>141</v>
      </c>
      <c r="G28" s="7" t="s">
        <v>18</v>
      </c>
      <c r="H28" s="9">
        <v>785000</v>
      </c>
      <c r="I28" s="7" t="s">
        <v>27</v>
      </c>
      <c r="J28" s="10">
        <v>112</v>
      </c>
      <c r="K28" s="7">
        <v>11</v>
      </c>
      <c r="L28" s="11">
        <v>0.09</v>
      </c>
      <c r="M28" s="12">
        <v>42095</v>
      </c>
    </row>
    <row r="29" spans="1:13" ht="36.75" customHeight="1">
      <c r="A29" s="7">
        <v>15093</v>
      </c>
      <c r="B29" s="7" t="s">
        <v>54</v>
      </c>
      <c r="C29" s="7" t="s">
        <v>55</v>
      </c>
      <c r="D29" s="7" t="s">
        <v>55</v>
      </c>
      <c r="E29" s="8">
        <v>1</v>
      </c>
      <c r="F29" s="8" t="s">
        <v>141</v>
      </c>
      <c r="G29" s="7" t="s">
        <v>18</v>
      </c>
      <c r="H29" s="9">
        <v>750000</v>
      </c>
      <c r="I29" s="7" t="s">
        <v>27</v>
      </c>
      <c r="J29" s="10">
        <v>48</v>
      </c>
      <c r="K29" s="7">
        <v>8</v>
      </c>
      <c r="L29" s="14">
        <v>0.09</v>
      </c>
      <c r="M29" s="12">
        <v>42095</v>
      </c>
    </row>
    <row r="30" spans="1:13" ht="36.75" customHeight="1">
      <c r="A30" s="7">
        <v>15102</v>
      </c>
      <c r="B30" s="7" t="s">
        <v>59</v>
      </c>
      <c r="C30" s="7" t="s">
        <v>60</v>
      </c>
      <c r="D30" s="7" t="s">
        <v>61</v>
      </c>
      <c r="E30" s="8">
        <v>1</v>
      </c>
      <c r="F30" s="8" t="s">
        <v>141</v>
      </c>
      <c r="G30" s="7" t="s">
        <v>18</v>
      </c>
      <c r="H30" s="9">
        <v>785000</v>
      </c>
      <c r="I30" s="7" t="s">
        <v>27</v>
      </c>
      <c r="J30" s="10">
        <v>48</v>
      </c>
      <c r="K30" s="7">
        <v>11</v>
      </c>
      <c r="L30" s="11">
        <v>0.09</v>
      </c>
      <c r="M30" s="12">
        <v>42095</v>
      </c>
    </row>
    <row r="31" spans="1:13" ht="36.75" customHeight="1">
      <c r="A31" s="7">
        <v>15121</v>
      </c>
      <c r="B31" s="7" t="s">
        <v>62</v>
      </c>
      <c r="C31" s="7" t="s">
        <v>63</v>
      </c>
      <c r="D31" s="7" t="s">
        <v>64</v>
      </c>
      <c r="E31" s="8">
        <v>10</v>
      </c>
      <c r="F31" s="8" t="s">
        <v>141</v>
      </c>
      <c r="G31" s="7" t="s">
        <v>18</v>
      </c>
      <c r="H31" s="9">
        <v>1000000</v>
      </c>
      <c r="I31" s="7" t="s">
        <v>27</v>
      </c>
      <c r="J31" s="10">
        <v>72</v>
      </c>
      <c r="K31" s="7">
        <v>14</v>
      </c>
      <c r="L31" s="14">
        <v>0.09</v>
      </c>
      <c r="M31" s="12">
        <v>42095</v>
      </c>
    </row>
    <row r="32" spans="1:13" ht="36.75" customHeight="1">
      <c r="A32" s="7">
        <v>15138</v>
      </c>
      <c r="B32" s="7" t="s">
        <v>69</v>
      </c>
      <c r="C32" s="7" t="s">
        <v>70</v>
      </c>
      <c r="D32" s="7" t="s">
        <v>71</v>
      </c>
      <c r="E32" s="8">
        <v>11</v>
      </c>
      <c r="F32" s="8" t="s">
        <v>141</v>
      </c>
      <c r="G32" s="7" t="s">
        <v>18</v>
      </c>
      <c r="H32" s="9">
        <v>1000000</v>
      </c>
      <c r="I32" s="7" t="s">
        <v>27</v>
      </c>
      <c r="J32" s="10">
        <v>80</v>
      </c>
      <c r="K32" s="7">
        <v>18</v>
      </c>
      <c r="L32" s="14">
        <v>0.09</v>
      </c>
      <c r="M32" s="12">
        <v>42095</v>
      </c>
    </row>
    <row r="33" spans="1:13" ht="36.75" customHeight="1">
      <c r="A33" s="7">
        <v>15139</v>
      </c>
      <c r="B33" s="7" t="s">
        <v>72</v>
      </c>
      <c r="C33" s="7" t="s">
        <v>73</v>
      </c>
      <c r="D33" s="7" t="s">
        <v>71</v>
      </c>
      <c r="E33" s="8">
        <v>11</v>
      </c>
      <c r="F33" s="8" t="s">
        <v>141</v>
      </c>
      <c r="G33" s="7" t="s">
        <v>18</v>
      </c>
      <c r="H33" s="9">
        <v>1000000</v>
      </c>
      <c r="I33" s="7" t="s">
        <v>27</v>
      </c>
      <c r="J33" s="10">
        <v>120</v>
      </c>
      <c r="K33" s="7">
        <v>30</v>
      </c>
      <c r="L33" s="11">
        <v>0.09</v>
      </c>
      <c r="M33" s="12">
        <v>42095</v>
      </c>
    </row>
    <row r="34" spans="1:13" ht="36.75" customHeight="1">
      <c r="A34" s="7">
        <v>15164</v>
      </c>
      <c r="B34" s="7" t="s">
        <v>74</v>
      </c>
      <c r="C34" s="7" t="s">
        <v>75</v>
      </c>
      <c r="D34" s="7" t="s">
        <v>76</v>
      </c>
      <c r="E34" s="8">
        <v>1</v>
      </c>
      <c r="F34" s="8" t="s">
        <v>141</v>
      </c>
      <c r="G34" s="7" t="s">
        <v>18</v>
      </c>
      <c r="H34" s="9">
        <v>900000</v>
      </c>
      <c r="I34" s="7" t="s">
        <v>27</v>
      </c>
      <c r="J34" s="10">
        <v>48</v>
      </c>
      <c r="K34" s="7">
        <v>13</v>
      </c>
      <c r="L34" s="11">
        <v>0.09</v>
      </c>
      <c r="M34" s="12">
        <v>42095</v>
      </c>
    </row>
    <row r="35" spans="1:13" ht="36.75" customHeight="1">
      <c r="A35" s="7">
        <v>15172</v>
      </c>
      <c r="B35" s="7" t="s">
        <v>77</v>
      </c>
      <c r="C35" s="7" t="s">
        <v>78</v>
      </c>
      <c r="D35" s="7" t="s">
        <v>79</v>
      </c>
      <c r="E35" s="8">
        <v>7</v>
      </c>
      <c r="F35" s="8" t="s">
        <v>141</v>
      </c>
      <c r="G35" s="7" t="s">
        <v>18</v>
      </c>
      <c r="H35" s="9">
        <v>1000000</v>
      </c>
      <c r="I35" s="7" t="s">
        <v>19</v>
      </c>
      <c r="J35" s="10">
        <v>42</v>
      </c>
      <c r="K35" s="7">
        <v>13</v>
      </c>
      <c r="L35" s="14">
        <v>0.09</v>
      </c>
      <c r="M35" s="12">
        <v>42095</v>
      </c>
    </row>
    <row r="36" spans="1:13" ht="36.75" customHeight="1">
      <c r="A36" s="7">
        <v>15174</v>
      </c>
      <c r="B36" s="7" t="s">
        <v>80</v>
      </c>
      <c r="C36" s="7" t="s">
        <v>81</v>
      </c>
      <c r="D36" s="7" t="s">
        <v>82</v>
      </c>
      <c r="E36" s="8">
        <v>3</v>
      </c>
      <c r="F36" s="8" t="s">
        <v>141</v>
      </c>
      <c r="G36" s="7" t="s">
        <v>18</v>
      </c>
      <c r="H36" s="9">
        <v>1000000</v>
      </c>
      <c r="I36" s="7" t="s">
        <v>27</v>
      </c>
      <c r="J36" s="10">
        <v>180</v>
      </c>
      <c r="K36" s="7">
        <v>14</v>
      </c>
      <c r="L36" s="11">
        <v>0.09</v>
      </c>
      <c r="M36" s="12">
        <v>42095</v>
      </c>
    </row>
    <row r="37" spans="1:13" ht="36.75" customHeight="1">
      <c r="A37" s="7">
        <v>15179</v>
      </c>
      <c r="B37" s="7" t="s">
        <v>83</v>
      </c>
      <c r="C37" s="7" t="s">
        <v>84</v>
      </c>
      <c r="D37" s="7" t="s">
        <v>85</v>
      </c>
      <c r="E37" s="8">
        <v>8</v>
      </c>
      <c r="F37" s="8" t="s">
        <v>141</v>
      </c>
      <c r="G37" s="7" t="s">
        <v>18</v>
      </c>
      <c r="H37" s="9">
        <v>600000</v>
      </c>
      <c r="I37" s="7" t="s">
        <v>27</v>
      </c>
      <c r="J37" s="10">
        <v>49</v>
      </c>
      <c r="K37" s="7">
        <v>5</v>
      </c>
      <c r="L37" s="11">
        <v>0.09</v>
      </c>
      <c r="M37" s="12">
        <v>42095</v>
      </c>
    </row>
    <row r="38" spans="1:13" ht="36.75" customHeight="1">
      <c r="A38" s="7">
        <v>15183</v>
      </c>
      <c r="B38" s="7" t="s">
        <v>86</v>
      </c>
      <c r="C38" s="7" t="s">
        <v>87</v>
      </c>
      <c r="D38" s="7" t="s">
        <v>88</v>
      </c>
      <c r="E38" s="8">
        <v>9</v>
      </c>
      <c r="F38" s="8" t="s">
        <v>141</v>
      </c>
      <c r="G38" s="7" t="s">
        <v>18</v>
      </c>
      <c r="H38" s="9">
        <v>1000000</v>
      </c>
      <c r="I38" s="7" t="s">
        <v>27</v>
      </c>
      <c r="J38" s="10">
        <v>120</v>
      </c>
      <c r="K38" s="7">
        <v>7</v>
      </c>
      <c r="L38" s="14">
        <v>0.09</v>
      </c>
      <c r="M38" s="12">
        <v>42095</v>
      </c>
    </row>
    <row r="39" spans="1:13" ht="36.75" customHeight="1">
      <c r="A39" s="7">
        <v>15198</v>
      </c>
      <c r="B39" s="7" t="s">
        <v>89</v>
      </c>
      <c r="C39" s="7" t="s">
        <v>90</v>
      </c>
      <c r="D39" s="7" t="s">
        <v>30</v>
      </c>
      <c r="E39" s="8">
        <v>9</v>
      </c>
      <c r="F39" s="8" t="s">
        <v>141</v>
      </c>
      <c r="G39" s="7" t="s">
        <v>18</v>
      </c>
      <c r="H39" s="9">
        <v>1000000</v>
      </c>
      <c r="I39" s="7" t="s">
        <v>27</v>
      </c>
      <c r="J39" s="10">
        <v>100</v>
      </c>
      <c r="K39" s="7">
        <v>14</v>
      </c>
      <c r="L39" s="11">
        <v>0.09</v>
      </c>
      <c r="M39" s="12">
        <v>42095</v>
      </c>
    </row>
    <row r="40" spans="1:13" ht="36.75" customHeight="1">
      <c r="A40" s="7">
        <v>15242</v>
      </c>
      <c r="B40" s="7" t="s">
        <v>91</v>
      </c>
      <c r="C40" s="7" t="s">
        <v>92</v>
      </c>
      <c r="D40" s="7" t="s">
        <v>71</v>
      </c>
      <c r="E40" s="8">
        <v>11</v>
      </c>
      <c r="F40" s="8" t="s">
        <v>141</v>
      </c>
      <c r="G40" s="7" t="s">
        <v>18</v>
      </c>
      <c r="H40" s="9">
        <v>1000000</v>
      </c>
      <c r="I40" s="7" t="s">
        <v>27</v>
      </c>
      <c r="J40" s="10">
        <v>132</v>
      </c>
      <c r="K40" s="7">
        <v>15</v>
      </c>
      <c r="L40" s="11">
        <v>0.09</v>
      </c>
      <c r="M40" s="12">
        <v>42095</v>
      </c>
    </row>
    <row r="41" spans="1:13" ht="36.75" customHeight="1">
      <c r="A41" s="7">
        <v>15252</v>
      </c>
      <c r="B41" s="7" t="s">
        <v>93</v>
      </c>
      <c r="C41" s="7" t="s">
        <v>38</v>
      </c>
      <c r="D41" s="7" t="s">
        <v>94</v>
      </c>
      <c r="E41" s="8">
        <v>4</v>
      </c>
      <c r="F41" s="8" t="s">
        <v>141</v>
      </c>
      <c r="G41" s="7" t="s">
        <v>18</v>
      </c>
      <c r="H41" s="9">
        <v>900000</v>
      </c>
      <c r="I41" s="7" t="s">
        <v>27</v>
      </c>
      <c r="J41" s="10">
        <v>80</v>
      </c>
      <c r="K41" s="7">
        <v>8</v>
      </c>
      <c r="L41" s="14">
        <v>0.09</v>
      </c>
      <c r="M41" s="12">
        <v>42095</v>
      </c>
    </row>
    <row r="42" spans="1:13" ht="36.75" customHeight="1">
      <c r="A42" s="7">
        <v>15268</v>
      </c>
      <c r="B42" s="7" t="s">
        <v>95</v>
      </c>
      <c r="C42" s="7" t="s">
        <v>96</v>
      </c>
      <c r="D42" s="7" t="s">
        <v>97</v>
      </c>
      <c r="E42" s="8">
        <v>10</v>
      </c>
      <c r="F42" s="8" t="s">
        <v>141</v>
      </c>
      <c r="G42" s="7" t="s">
        <v>18</v>
      </c>
      <c r="H42" s="9">
        <v>1000000</v>
      </c>
      <c r="I42" s="7" t="s">
        <v>27</v>
      </c>
      <c r="J42" s="10">
        <v>48</v>
      </c>
      <c r="K42" s="7">
        <v>8</v>
      </c>
      <c r="L42" s="11">
        <v>0.09</v>
      </c>
      <c r="M42" s="12">
        <v>42095</v>
      </c>
    </row>
    <row r="43" spans="1:13" ht="36.75" customHeight="1">
      <c r="A43" s="7">
        <v>15278</v>
      </c>
      <c r="B43" s="7" t="s">
        <v>98</v>
      </c>
      <c r="C43" s="7" t="s">
        <v>99</v>
      </c>
      <c r="D43" s="7" t="s">
        <v>100</v>
      </c>
      <c r="E43" s="8">
        <v>3</v>
      </c>
      <c r="F43" s="8" t="s">
        <v>141</v>
      </c>
      <c r="G43" s="7" t="s">
        <v>18</v>
      </c>
      <c r="H43" s="9">
        <v>1000000</v>
      </c>
      <c r="I43" s="7" t="s">
        <v>27</v>
      </c>
      <c r="J43" s="10">
        <v>180</v>
      </c>
      <c r="K43" s="7">
        <v>14</v>
      </c>
      <c r="L43" s="11">
        <v>0.09</v>
      </c>
      <c r="M43" s="12">
        <v>42095</v>
      </c>
    </row>
    <row r="44" spans="1:13" ht="36.75" customHeight="1">
      <c r="A44" s="7">
        <v>15303</v>
      </c>
      <c r="B44" s="7" t="s">
        <v>104</v>
      </c>
      <c r="C44" s="7" t="s">
        <v>90</v>
      </c>
      <c r="D44" s="7" t="s">
        <v>30</v>
      </c>
      <c r="E44" s="8">
        <v>9</v>
      </c>
      <c r="F44" s="8" t="s">
        <v>141</v>
      </c>
      <c r="G44" s="7" t="s">
        <v>18</v>
      </c>
      <c r="H44" s="9">
        <v>1000000</v>
      </c>
      <c r="I44" s="7" t="s">
        <v>27</v>
      </c>
      <c r="J44" s="10">
        <v>96</v>
      </c>
      <c r="K44" s="7">
        <v>14</v>
      </c>
      <c r="L44" s="11">
        <v>0.09</v>
      </c>
      <c r="M44" s="12">
        <v>42095</v>
      </c>
    </row>
    <row r="45" spans="1:13" ht="36.75" customHeight="1">
      <c r="A45" s="7">
        <v>15309</v>
      </c>
      <c r="B45" s="7" t="s">
        <v>108</v>
      </c>
      <c r="C45" s="7" t="s">
        <v>109</v>
      </c>
      <c r="D45" s="7" t="s">
        <v>42</v>
      </c>
      <c r="E45" s="8">
        <v>4</v>
      </c>
      <c r="F45" s="8" t="s">
        <v>141</v>
      </c>
      <c r="G45" s="7" t="s">
        <v>18</v>
      </c>
      <c r="H45" s="9">
        <v>1000000</v>
      </c>
      <c r="I45" s="7" t="s">
        <v>27</v>
      </c>
      <c r="J45" s="10">
        <v>72</v>
      </c>
      <c r="K45" s="7">
        <v>14</v>
      </c>
      <c r="L45" s="14">
        <v>0.09</v>
      </c>
      <c r="M45" s="12">
        <v>42095</v>
      </c>
    </row>
    <row r="46" spans="1:13" ht="36.75" customHeight="1">
      <c r="A46" s="7">
        <v>15339</v>
      </c>
      <c r="B46" s="7" t="s">
        <v>117</v>
      </c>
      <c r="C46" s="7" t="s">
        <v>118</v>
      </c>
      <c r="D46" s="7" t="s">
        <v>119</v>
      </c>
      <c r="E46" s="8">
        <v>5</v>
      </c>
      <c r="F46" s="8" t="s">
        <v>141</v>
      </c>
      <c r="G46" s="7" t="s">
        <v>18</v>
      </c>
      <c r="H46" s="9">
        <v>600000</v>
      </c>
      <c r="I46" s="7" t="s">
        <v>27</v>
      </c>
      <c r="J46" s="10">
        <v>49</v>
      </c>
      <c r="K46" s="7">
        <v>6</v>
      </c>
      <c r="L46" s="11">
        <v>0.09</v>
      </c>
      <c r="M46" s="12">
        <v>42095</v>
      </c>
    </row>
    <row r="47" spans="1:13" ht="36.75" customHeight="1">
      <c r="A47" s="7">
        <v>15338</v>
      </c>
      <c r="B47" s="7" t="s">
        <v>114</v>
      </c>
      <c r="C47" s="7" t="s">
        <v>115</v>
      </c>
      <c r="D47" s="7" t="s">
        <v>116</v>
      </c>
      <c r="E47" s="8">
        <v>5</v>
      </c>
      <c r="F47" s="8" t="s">
        <v>141</v>
      </c>
      <c r="G47" s="7" t="s">
        <v>18</v>
      </c>
      <c r="H47" s="9"/>
      <c r="I47" s="7" t="s">
        <v>27</v>
      </c>
      <c r="J47" s="10"/>
      <c r="K47" s="7"/>
      <c r="L47" s="14">
        <v>0.09</v>
      </c>
      <c r="M47" s="12" t="s">
        <v>151</v>
      </c>
    </row>
    <row r="48" spans="1:13" ht="36.75" customHeight="1">
      <c r="A48" s="7">
        <v>15337</v>
      </c>
      <c r="B48" s="7" t="s">
        <v>111</v>
      </c>
      <c r="C48" s="7" t="s">
        <v>112</v>
      </c>
      <c r="D48" s="7" t="s">
        <v>113</v>
      </c>
      <c r="E48" s="8">
        <v>13</v>
      </c>
      <c r="F48" s="8" t="s">
        <v>141</v>
      </c>
      <c r="G48" s="7" t="s">
        <v>18</v>
      </c>
      <c r="H48" s="9"/>
      <c r="I48" s="7" t="s">
        <v>27</v>
      </c>
      <c r="J48" s="10"/>
      <c r="K48" s="7"/>
      <c r="L48" s="11">
        <v>0.09</v>
      </c>
      <c r="M48" s="12" t="s">
        <v>151</v>
      </c>
    </row>
    <row r="49" spans="1:13" ht="36.75" customHeight="1" hidden="1">
      <c r="A49" s="7"/>
      <c r="B49" s="7"/>
      <c r="C49" s="7"/>
      <c r="D49" s="7"/>
      <c r="E49" s="8"/>
      <c r="F49" s="8"/>
      <c r="G49" s="7"/>
      <c r="H49" s="9"/>
      <c r="I49" s="7"/>
      <c r="J49" s="10"/>
      <c r="K49" s="40"/>
      <c r="L49" s="11"/>
      <c r="M49" s="12"/>
    </row>
    <row r="50" spans="1:13" ht="15" customHeight="1">
      <c r="A50" s="159" t="s">
        <v>120</v>
      </c>
      <c r="B50" s="160"/>
      <c r="C50" s="15">
        <f>COUNT(H7:H49)</f>
        <v>40</v>
      </c>
      <c r="D50" s="159" t="s">
        <v>121</v>
      </c>
      <c r="E50" s="161"/>
      <c r="F50" s="161"/>
      <c r="G50" s="161"/>
      <c r="H50" s="16">
        <f>SUM(H7:H49)</f>
        <v>36683404</v>
      </c>
      <c r="I50" s="162" t="s">
        <v>122</v>
      </c>
      <c r="J50" s="162"/>
      <c r="K50" s="41">
        <f>SUM(K7:K49)</f>
        <v>497</v>
      </c>
      <c r="L50" s="18"/>
      <c r="M50" s="19"/>
    </row>
    <row r="51" spans="1:13" ht="15" customHeight="1">
      <c r="A51" s="20"/>
      <c r="B51" s="21"/>
      <c r="C51" s="21"/>
      <c r="D51" s="22"/>
      <c r="E51" s="21"/>
      <c r="F51" s="21"/>
      <c r="G51" s="21"/>
      <c r="H51" s="23"/>
      <c r="I51" s="24"/>
      <c r="J51" s="24"/>
      <c r="K51" s="25"/>
      <c r="L51" s="26"/>
      <c r="M51" s="27"/>
    </row>
    <row r="52" spans="1:13" ht="15.75" customHeight="1">
      <c r="A52" s="42" t="s">
        <v>123</v>
      </c>
      <c r="B52" s="43"/>
      <c r="C52" s="44"/>
      <c r="D52" s="44"/>
      <c r="E52" s="44"/>
      <c r="F52" s="44"/>
      <c r="G52" s="44"/>
      <c r="H52" s="44"/>
      <c r="I52" s="216" t="s">
        <v>2</v>
      </c>
      <c r="J52" s="164"/>
      <c r="K52" s="164"/>
      <c r="L52" s="217">
        <v>4000000</v>
      </c>
      <c r="M52" s="212"/>
    </row>
    <row r="53" spans="1:13" ht="39">
      <c r="A53" s="6" t="s">
        <v>3</v>
      </c>
      <c r="B53" s="6" t="s">
        <v>4</v>
      </c>
      <c r="C53" s="6" t="s">
        <v>5</v>
      </c>
      <c r="D53" s="6" t="s">
        <v>6</v>
      </c>
      <c r="E53" s="6" t="s">
        <v>7</v>
      </c>
      <c r="F53" s="6" t="s">
        <v>144</v>
      </c>
      <c r="G53" s="6" t="s">
        <v>8</v>
      </c>
      <c r="H53" s="6" t="s">
        <v>9</v>
      </c>
      <c r="I53" s="6" t="s">
        <v>10</v>
      </c>
      <c r="J53" s="6" t="s">
        <v>11</v>
      </c>
      <c r="K53" s="6" t="s">
        <v>124</v>
      </c>
      <c r="L53" s="6" t="s">
        <v>13</v>
      </c>
      <c r="M53" s="6" t="s">
        <v>14</v>
      </c>
    </row>
    <row r="54" spans="1:13" ht="36.75" customHeight="1" hidden="1">
      <c r="A54" s="7"/>
      <c r="B54" s="7"/>
      <c r="C54" s="7"/>
      <c r="D54" s="7"/>
      <c r="E54" s="8"/>
      <c r="F54" s="8"/>
      <c r="G54" s="7"/>
      <c r="H54" s="9"/>
      <c r="I54" s="7"/>
      <c r="J54" s="30"/>
      <c r="K54" s="7"/>
      <c r="L54" s="45"/>
      <c r="M54" s="12"/>
    </row>
    <row r="55" spans="1:13" ht="36.75" customHeight="1">
      <c r="A55" s="7">
        <v>15502</v>
      </c>
      <c r="B55" s="7" t="s">
        <v>155</v>
      </c>
      <c r="C55" s="7" t="s">
        <v>154</v>
      </c>
      <c r="D55" s="7" t="s">
        <v>100</v>
      </c>
      <c r="E55" s="8">
        <v>3</v>
      </c>
      <c r="F55" s="8" t="s">
        <v>141</v>
      </c>
      <c r="G55" s="7" t="s">
        <v>18</v>
      </c>
      <c r="H55" s="9">
        <v>4000000</v>
      </c>
      <c r="I55" s="7" t="s">
        <v>27</v>
      </c>
      <c r="J55" s="30">
        <v>132</v>
      </c>
      <c r="K55" s="7">
        <v>56</v>
      </c>
      <c r="L55" s="45" t="s">
        <v>156</v>
      </c>
      <c r="M55" s="12">
        <v>42094</v>
      </c>
    </row>
    <row r="56" spans="1:13" ht="36.75" customHeight="1">
      <c r="A56" s="7">
        <v>15020</v>
      </c>
      <c r="B56" s="7" t="s">
        <v>125</v>
      </c>
      <c r="C56" s="7" t="s">
        <v>126</v>
      </c>
      <c r="D56" s="7" t="s">
        <v>127</v>
      </c>
      <c r="E56" s="8">
        <v>3</v>
      </c>
      <c r="F56" s="8" t="s">
        <v>141</v>
      </c>
      <c r="G56" s="7" t="s">
        <v>18</v>
      </c>
      <c r="H56" s="9">
        <v>1000000</v>
      </c>
      <c r="I56" s="7" t="s">
        <v>19</v>
      </c>
      <c r="J56" s="30">
        <v>138</v>
      </c>
      <c r="K56" s="7">
        <v>8</v>
      </c>
      <c r="L56" s="11">
        <v>0.09</v>
      </c>
      <c r="M56" s="12">
        <v>42095</v>
      </c>
    </row>
    <row r="57" spans="1:13" ht="36.75" customHeight="1">
      <c r="A57" s="7">
        <v>15065</v>
      </c>
      <c r="B57" s="7" t="s">
        <v>128</v>
      </c>
      <c r="C57" s="7" t="s">
        <v>90</v>
      </c>
      <c r="D57" s="7" t="s">
        <v>30</v>
      </c>
      <c r="E57" s="8">
        <v>9</v>
      </c>
      <c r="F57" s="8" t="s">
        <v>141</v>
      </c>
      <c r="G57" s="7" t="s">
        <v>18</v>
      </c>
      <c r="H57" s="9">
        <v>1000000</v>
      </c>
      <c r="I57" s="7" t="s">
        <v>27</v>
      </c>
      <c r="J57" s="30">
        <v>134</v>
      </c>
      <c r="K57" s="7">
        <v>14</v>
      </c>
      <c r="L57" s="11">
        <v>0.09</v>
      </c>
      <c r="M57" s="12">
        <v>42095</v>
      </c>
    </row>
    <row r="58" spans="1:13" ht="36.75" customHeight="1">
      <c r="A58" s="7">
        <v>15120</v>
      </c>
      <c r="B58" s="7" t="s">
        <v>129</v>
      </c>
      <c r="C58" s="7" t="s">
        <v>130</v>
      </c>
      <c r="D58" s="7" t="s">
        <v>131</v>
      </c>
      <c r="E58" s="8">
        <v>3</v>
      </c>
      <c r="F58" s="8" t="s">
        <v>141</v>
      </c>
      <c r="G58" s="7" t="s">
        <v>18</v>
      </c>
      <c r="H58" s="9">
        <v>1000000</v>
      </c>
      <c r="I58" s="7" t="s">
        <v>27</v>
      </c>
      <c r="J58" s="30">
        <v>80</v>
      </c>
      <c r="K58" s="7">
        <v>15</v>
      </c>
      <c r="L58" s="11">
        <v>0.09</v>
      </c>
      <c r="M58" s="12">
        <v>42095</v>
      </c>
    </row>
    <row r="59" spans="1:13" ht="36.75" customHeight="1">
      <c r="A59" s="7">
        <v>15234</v>
      </c>
      <c r="B59" s="7" t="s">
        <v>132</v>
      </c>
      <c r="C59" s="7" t="s">
        <v>133</v>
      </c>
      <c r="D59" s="7" t="s">
        <v>133</v>
      </c>
      <c r="E59" s="8">
        <v>12</v>
      </c>
      <c r="F59" s="8" t="s">
        <v>141</v>
      </c>
      <c r="G59" s="7" t="s">
        <v>18</v>
      </c>
      <c r="H59" s="9">
        <v>2000000</v>
      </c>
      <c r="I59" s="7" t="s">
        <v>19</v>
      </c>
      <c r="J59" s="30">
        <v>194</v>
      </c>
      <c r="K59" s="7">
        <v>28</v>
      </c>
      <c r="L59" s="11">
        <v>0.09</v>
      </c>
      <c r="M59" s="12">
        <v>42095</v>
      </c>
    </row>
    <row r="60" spans="1:13" ht="36.75" customHeight="1">
      <c r="A60" s="7">
        <v>15273</v>
      </c>
      <c r="B60" s="7" t="s">
        <v>134</v>
      </c>
      <c r="C60" s="7" t="s">
        <v>135</v>
      </c>
      <c r="D60" s="7" t="s">
        <v>136</v>
      </c>
      <c r="E60" s="8">
        <v>7</v>
      </c>
      <c r="F60" s="8" t="s">
        <v>141</v>
      </c>
      <c r="G60" s="7" t="s">
        <v>18</v>
      </c>
      <c r="H60" s="9">
        <v>2000000</v>
      </c>
      <c r="I60" s="7" t="s">
        <v>19</v>
      </c>
      <c r="J60" s="30">
        <v>80</v>
      </c>
      <c r="K60" s="7">
        <v>29</v>
      </c>
      <c r="L60" s="11">
        <v>0.09</v>
      </c>
      <c r="M60" s="12">
        <v>42095</v>
      </c>
    </row>
    <row r="61" spans="1:13" ht="36.75" customHeight="1" hidden="1">
      <c r="A61" s="7">
        <v>15501</v>
      </c>
      <c r="B61" s="7" t="s">
        <v>152</v>
      </c>
      <c r="C61" s="7" t="s">
        <v>153</v>
      </c>
      <c r="D61" s="7" t="s">
        <v>71</v>
      </c>
      <c r="E61" s="8">
        <v>11</v>
      </c>
      <c r="F61" s="8" t="s">
        <v>141</v>
      </c>
      <c r="G61" s="7" t="s">
        <v>18</v>
      </c>
      <c r="H61" s="9">
        <v>1500000</v>
      </c>
      <c r="I61" s="7" t="s">
        <v>27</v>
      </c>
      <c r="J61" s="30">
        <v>20</v>
      </c>
      <c r="K61" s="7">
        <v>20</v>
      </c>
      <c r="L61" s="45" t="s">
        <v>156</v>
      </c>
      <c r="M61" s="12">
        <v>42094</v>
      </c>
    </row>
    <row r="62" spans="1:13" ht="15" customHeight="1">
      <c r="A62" s="31"/>
      <c r="B62" s="37" t="s">
        <v>137</v>
      </c>
      <c r="C62" s="33">
        <f>COUNT(A54:A60)</f>
        <v>6</v>
      </c>
      <c r="D62" s="159" t="s">
        <v>121</v>
      </c>
      <c r="E62" s="162"/>
      <c r="F62" s="162"/>
      <c r="G62" s="162"/>
      <c r="H62" s="16">
        <f>SUM(H54:H60)</f>
        <v>11000000</v>
      </c>
      <c r="I62" s="159" t="s">
        <v>138</v>
      </c>
      <c r="J62" s="162"/>
      <c r="K62" s="17">
        <f>SUM(K54:K60)</f>
        <v>150</v>
      </c>
      <c r="L62" s="18"/>
      <c r="M62" s="19"/>
    </row>
    <row r="63" spans="1:13" ht="15" customHeight="1">
      <c r="A63" s="157" t="s">
        <v>139</v>
      </c>
      <c r="B63" s="157"/>
      <c r="C63" s="157"/>
      <c r="D63" s="157"/>
      <c r="E63" s="157"/>
      <c r="F63" s="157"/>
      <c r="G63" s="157"/>
      <c r="H63" s="157"/>
      <c r="I63" s="157"/>
      <c r="J63" s="157"/>
      <c r="K63" s="157"/>
      <c r="L63" s="157"/>
      <c r="M63" s="157"/>
    </row>
    <row r="64" spans="1:14" ht="15" customHeight="1">
      <c r="A64" s="158" t="s">
        <v>140</v>
      </c>
      <c r="B64" s="158"/>
      <c r="C64" s="158"/>
      <c r="D64" s="158"/>
      <c r="E64" s="158"/>
      <c r="F64" s="158"/>
      <c r="G64" s="158"/>
      <c r="H64" s="158"/>
      <c r="I64" s="158"/>
      <c r="J64" s="158"/>
      <c r="K64" s="158"/>
      <c r="L64" s="158"/>
      <c r="M64" s="158"/>
      <c r="N64" s="36"/>
    </row>
    <row r="65" spans="1:14" ht="15" customHeight="1">
      <c r="A65" s="158" t="s">
        <v>143</v>
      </c>
      <c r="B65" s="158"/>
      <c r="C65" s="158"/>
      <c r="D65" s="158"/>
      <c r="E65" s="158"/>
      <c r="F65" s="158"/>
      <c r="G65" s="158"/>
      <c r="H65" s="158"/>
      <c r="I65" s="158"/>
      <c r="J65" s="158"/>
      <c r="K65" s="158"/>
      <c r="L65" s="158"/>
      <c r="M65" s="158"/>
      <c r="N65" s="36"/>
    </row>
    <row r="66" ht="15">
      <c r="N66" s="36"/>
    </row>
  </sheetData>
  <sheetProtection/>
  <mergeCells count="16">
    <mergeCell ref="A63:M63"/>
    <mergeCell ref="A64:M64"/>
    <mergeCell ref="A65:M65"/>
    <mergeCell ref="A50:B50"/>
    <mergeCell ref="D50:G50"/>
    <mergeCell ref="I50:J50"/>
    <mergeCell ref="I52:K52"/>
    <mergeCell ref="L52:M52"/>
    <mergeCell ref="D62:G62"/>
    <mergeCell ref="I62:J62"/>
    <mergeCell ref="A1:L1"/>
    <mergeCell ref="A2:L2"/>
    <mergeCell ref="A3:L3"/>
    <mergeCell ref="A4:D4"/>
    <mergeCell ref="I5:K5"/>
    <mergeCell ref="L5:M5"/>
  </mergeCells>
  <printOptions/>
  <pageMargins left="0.7" right="0.7" top="0.75" bottom="0.75" header="0.3" footer="0.3"/>
  <pageSetup horizontalDpi="600" verticalDpi="600" orientation="landscape" scale="70" r:id="rId2"/>
  <rowBreaks count="1" manualBreakCount="1">
    <brk id="50" max="255" man="1"/>
  </rowBreaks>
  <drawing r:id="rId1"/>
</worksheet>
</file>

<file path=xl/worksheets/sheet7.xml><?xml version="1.0" encoding="utf-8"?>
<worksheet xmlns="http://schemas.openxmlformats.org/spreadsheetml/2006/main" xmlns:r="http://schemas.openxmlformats.org/officeDocument/2006/relationships">
  <dimension ref="A1:AA65"/>
  <sheetViews>
    <sheetView zoomScalePageLayoutView="0" workbookViewId="0" topLeftCell="A1">
      <selection activeCell="C12" sqref="C12"/>
    </sheetView>
  </sheetViews>
  <sheetFormatPr defaultColWidth="9.140625" defaultRowHeight="15"/>
  <cols>
    <col min="2" max="2" width="43.7109375" style="0" customWidth="1"/>
    <col min="3" max="3" width="17.421875" style="0" customWidth="1"/>
    <col min="4" max="4" width="15.57421875" style="0" customWidth="1"/>
    <col min="5" max="6" width="6.7109375" style="0" customWidth="1"/>
    <col min="7" max="7" width="8.28125" style="0" customWidth="1"/>
    <col min="8" max="8" width="14.57421875" style="0" bestFit="1" customWidth="1"/>
    <col min="9" max="9" width="9.7109375" style="0" customWidth="1"/>
    <col min="10" max="10" width="9.8515625" style="0" customWidth="1"/>
    <col min="11" max="11" width="10.8515625" style="0" customWidth="1"/>
    <col min="12" max="12" width="6.57421875" style="0" customWidth="1"/>
    <col min="13" max="13" width="10.8515625" style="0" customWidth="1"/>
    <col min="16" max="16" width="11.00390625" style="0" bestFit="1" customWidth="1"/>
  </cols>
  <sheetData>
    <row r="1" spans="1:12" ht="85.5" customHeight="1">
      <c r="A1" s="148" t="s">
        <v>191</v>
      </c>
      <c r="B1" s="148"/>
      <c r="C1" s="148"/>
      <c r="D1" s="148"/>
      <c r="E1" s="148"/>
      <c r="F1" s="148"/>
      <c r="G1" s="148"/>
      <c r="H1" s="148"/>
      <c r="I1" s="148"/>
      <c r="J1" s="148"/>
      <c r="K1" s="148"/>
      <c r="L1" s="148"/>
    </row>
    <row r="2" spans="1:13" ht="12.75" customHeight="1">
      <c r="A2" s="149" t="s">
        <v>146</v>
      </c>
      <c r="B2" s="149"/>
      <c r="C2" s="149"/>
      <c r="D2" s="149"/>
      <c r="E2" s="149"/>
      <c r="F2" s="149"/>
      <c r="G2" s="149"/>
      <c r="H2" s="149"/>
      <c r="I2" s="149"/>
      <c r="J2" s="149"/>
      <c r="K2" s="149"/>
      <c r="L2" s="149"/>
      <c r="M2" s="93"/>
    </row>
    <row r="3" spans="1:12" ht="60" customHeight="1">
      <c r="A3" s="150" t="s">
        <v>0</v>
      </c>
      <c r="B3" s="150"/>
      <c r="C3" s="150"/>
      <c r="D3" s="150"/>
      <c r="E3" s="150"/>
      <c r="F3" s="150"/>
      <c r="G3" s="150"/>
      <c r="H3" s="150"/>
      <c r="I3" s="150"/>
      <c r="J3" s="150"/>
      <c r="K3" s="150"/>
      <c r="L3" s="150"/>
    </row>
    <row r="4" spans="1:12" ht="14.25" customHeight="1">
      <c r="A4" s="155" t="s">
        <v>147</v>
      </c>
      <c r="B4" s="156"/>
      <c r="C4" s="156"/>
      <c r="D4" s="156"/>
      <c r="E4" s="94"/>
      <c r="F4" s="94"/>
      <c r="G4" s="94"/>
      <c r="H4" s="94"/>
      <c r="I4" s="94"/>
      <c r="J4" s="94"/>
      <c r="K4" s="94"/>
      <c r="L4" s="94"/>
    </row>
    <row r="5" spans="1:13" s="5" customFormat="1" ht="21.75" customHeight="1">
      <c r="A5" s="3" t="s">
        <v>1</v>
      </c>
      <c r="B5" s="3"/>
      <c r="C5" s="4"/>
      <c r="D5" s="4"/>
      <c r="E5" s="4"/>
      <c r="F5" s="4"/>
      <c r="G5" s="4"/>
      <c r="I5" s="151" t="s">
        <v>2</v>
      </c>
      <c r="J5" s="152"/>
      <c r="K5" s="152"/>
      <c r="L5" s="153">
        <v>16000000</v>
      </c>
      <c r="M5" s="154"/>
    </row>
    <row r="6" spans="1:13" s="5" customFormat="1" ht="39">
      <c r="A6" s="6" t="s">
        <v>3</v>
      </c>
      <c r="B6" s="6" t="s">
        <v>4</v>
      </c>
      <c r="C6" s="6" t="s">
        <v>5</v>
      </c>
      <c r="D6" s="6" t="s">
        <v>6</v>
      </c>
      <c r="E6" s="6" t="s">
        <v>7</v>
      </c>
      <c r="F6" s="6" t="s">
        <v>144</v>
      </c>
      <c r="G6" s="6" t="s">
        <v>8</v>
      </c>
      <c r="H6" s="6" t="s">
        <v>9</v>
      </c>
      <c r="I6" s="6" t="s">
        <v>10</v>
      </c>
      <c r="J6" s="6" t="s">
        <v>11</v>
      </c>
      <c r="K6" s="6" t="s">
        <v>12</v>
      </c>
      <c r="L6" s="6" t="s">
        <v>13</v>
      </c>
      <c r="M6" s="6" t="s">
        <v>14</v>
      </c>
    </row>
    <row r="7" spans="1:16" s="5" customFormat="1" ht="36.75" customHeight="1">
      <c r="A7" s="7">
        <v>15403</v>
      </c>
      <c r="B7" s="7" t="s">
        <v>148</v>
      </c>
      <c r="C7" s="7" t="s">
        <v>149</v>
      </c>
      <c r="D7" s="7" t="s">
        <v>150</v>
      </c>
      <c r="E7" s="8">
        <v>7</v>
      </c>
      <c r="F7" s="8" t="s">
        <v>142</v>
      </c>
      <c r="G7" s="7" t="s">
        <v>18</v>
      </c>
      <c r="H7" s="9">
        <v>1900000</v>
      </c>
      <c r="I7" s="7" t="s">
        <v>19</v>
      </c>
      <c r="J7" s="10">
        <v>216</v>
      </c>
      <c r="K7" s="40">
        <v>26</v>
      </c>
      <c r="L7" s="11">
        <v>0.04</v>
      </c>
      <c r="M7" s="12">
        <v>42038</v>
      </c>
      <c r="P7" s="118"/>
    </row>
    <row r="8" spans="1:13" ht="36.75" customHeight="1">
      <c r="A8" s="7">
        <v>15087</v>
      </c>
      <c r="B8" s="7" t="s">
        <v>53</v>
      </c>
      <c r="C8" s="7" t="s">
        <v>52</v>
      </c>
      <c r="D8" s="7" t="s">
        <v>52</v>
      </c>
      <c r="E8" s="8">
        <v>1</v>
      </c>
      <c r="F8" s="8" t="s">
        <v>142</v>
      </c>
      <c r="G8" s="7" t="s">
        <v>18</v>
      </c>
      <c r="H8" s="9">
        <v>785000</v>
      </c>
      <c r="I8" s="7" t="s">
        <v>27</v>
      </c>
      <c r="J8" s="10">
        <v>84</v>
      </c>
      <c r="K8" s="7">
        <v>11</v>
      </c>
      <c r="L8" s="11">
        <v>0.09</v>
      </c>
      <c r="M8" s="12">
        <v>42095</v>
      </c>
    </row>
    <row r="9" spans="1:13" ht="36.75" customHeight="1">
      <c r="A9" s="7">
        <v>15101</v>
      </c>
      <c r="B9" s="7" t="s">
        <v>56</v>
      </c>
      <c r="C9" s="7" t="s">
        <v>57</v>
      </c>
      <c r="D9" s="7" t="s">
        <v>58</v>
      </c>
      <c r="E9" s="8">
        <v>2</v>
      </c>
      <c r="F9" s="8" t="s">
        <v>142</v>
      </c>
      <c r="G9" s="7" t="s">
        <v>18</v>
      </c>
      <c r="H9" s="9">
        <v>785000</v>
      </c>
      <c r="I9" s="7" t="s">
        <v>27</v>
      </c>
      <c r="J9" s="10">
        <v>36</v>
      </c>
      <c r="K9" s="7">
        <v>11</v>
      </c>
      <c r="L9" s="11">
        <v>0.09</v>
      </c>
      <c r="M9" s="12">
        <v>42095</v>
      </c>
    </row>
    <row r="10" spans="1:13" ht="36.75" customHeight="1">
      <c r="A10" s="7">
        <v>15125</v>
      </c>
      <c r="B10" s="7" t="s">
        <v>65</v>
      </c>
      <c r="C10" s="7" t="s">
        <v>66</v>
      </c>
      <c r="D10" s="7" t="s">
        <v>67</v>
      </c>
      <c r="E10" s="8">
        <v>6</v>
      </c>
      <c r="F10" s="8" t="s">
        <v>142</v>
      </c>
      <c r="G10" s="7" t="s">
        <v>26</v>
      </c>
      <c r="H10" s="9">
        <v>500000</v>
      </c>
      <c r="I10" s="7" t="s">
        <v>27</v>
      </c>
      <c r="J10" s="7">
        <v>48</v>
      </c>
      <c r="K10" s="7">
        <v>0</v>
      </c>
      <c r="L10" s="11">
        <v>0.09</v>
      </c>
      <c r="M10" s="12">
        <v>42095</v>
      </c>
    </row>
    <row r="11" spans="1:13" ht="36.75" customHeight="1">
      <c r="A11" s="7">
        <v>15126</v>
      </c>
      <c r="B11" s="7" t="s">
        <v>68</v>
      </c>
      <c r="C11" s="7" t="s">
        <v>67</v>
      </c>
      <c r="D11" s="7" t="s">
        <v>67</v>
      </c>
      <c r="E11" s="8">
        <v>6</v>
      </c>
      <c r="F11" s="8" t="s">
        <v>142</v>
      </c>
      <c r="G11" s="7" t="s">
        <v>26</v>
      </c>
      <c r="H11" s="9">
        <v>500000</v>
      </c>
      <c r="I11" s="7" t="s">
        <v>27</v>
      </c>
      <c r="J11" s="7">
        <v>56</v>
      </c>
      <c r="K11" s="7">
        <v>10</v>
      </c>
      <c r="L11" s="11">
        <v>0.09</v>
      </c>
      <c r="M11" s="12">
        <v>42095</v>
      </c>
    </row>
    <row r="12" spans="1:13" ht="36.75" customHeight="1">
      <c r="A12" s="7">
        <v>15297</v>
      </c>
      <c r="B12" s="7" t="s">
        <v>101</v>
      </c>
      <c r="C12" s="7" t="s">
        <v>102</v>
      </c>
      <c r="D12" s="7" t="s">
        <v>103</v>
      </c>
      <c r="E12" s="8">
        <v>8</v>
      </c>
      <c r="F12" s="8" t="s">
        <v>142</v>
      </c>
      <c r="G12" s="7" t="s">
        <v>18</v>
      </c>
      <c r="H12" s="9">
        <v>1000000</v>
      </c>
      <c r="I12" s="7" t="s">
        <v>27</v>
      </c>
      <c r="J12" s="13">
        <v>100</v>
      </c>
      <c r="K12" s="7">
        <v>14</v>
      </c>
      <c r="L12" s="14">
        <v>0.09</v>
      </c>
      <c r="M12" s="12">
        <v>42095</v>
      </c>
    </row>
    <row r="13" spans="1:13" ht="36.75" customHeight="1">
      <c r="A13" s="7">
        <v>15306</v>
      </c>
      <c r="B13" s="7" t="s">
        <v>105</v>
      </c>
      <c r="C13" s="7" t="s">
        <v>106</v>
      </c>
      <c r="D13" s="7" t="s">
        <v>107</v>
      </c>
      <c r="E13" s="8">
        <v>6</v>
      </c>
      <c r="F13" s="8" t="s">
        <v>142</v>
      </c>
      <c r="G13" s="7" t="s">
        <v>18</v>
      </c>
      <c r="H13" s="9">
        <v>1000000</v>
      </c>
      <c r="I13" s="7" t="s">
        <v>27</v>
      </c>
      <c r="J13" s="13">
        <v>124</v>
      </c>
      <c r="K13" s="7">
        <v>14</v>
      </c>
      <c r="L13" s="11">
        <v>0.09</v>
      </c>
      <c r="M13" s="12">
        <v>42095</v>
      </c>
    </row>
    <row r="14" spans="1:13" s="5" customFormat="1" ht="36.75" customHeight="1">
      <c r="A14" s="7">
        <v>15328</v>
      </c>
      <c r="B14" s="7" t="s">
        <v>110</v>
      </c>
      <c r="C14" s="7" t="s">
        <v>52</v>
      </c>
      <c r="D14" s="7" t="s">
        <v>52</v>
      </c>
      <c r="E14" s="8">
        <v>1</v>
      </c>
      <c r="F14" s="8" t="s">
        <v>142</v>
      </c>
      <c r="G14" s="7" t="s">
        <v>18</v>
      </c>
      <c r="H14" s="9">
        <v>1000000</v>
      </c>
      <c r="I14" s="7" t="s">
        <v>27</v>
      </c>
      <c r="J14" s="10">
        <v>94</v>
      </c>
      <c r="K14" s="7">
        <v>10</v>
      </c>
      <c r="L14" s="11">
        <v>0.09</v>
      </c>
      <c r="M14" s="12">
        <v>42095</v>
      </c>
    </row>
    <row r="15" spans="1:13" s="5" customFormat="1" ht="36.75" customHeight="1">
      <c r="A15" s="7">
        <v>15410</v>
      </c>
      <c r="B15" s="7" t="s">
        <v>161</v>
      </c>
      <c r="C15" s="7" t="s">
        <v>149</v>
      </c>
      <c r="D15" s="7" t="s">
        <v>150</v>
      </c>
      <c r="E15" s="8">
        <v>7</v>
      </c>
      <c r="F15" s="8" t="s">
        <v>142</v>
      </c>
      <c r="G15" s="7" t="s">
        <v>18</v>
      </c>
      <c r="H15" s="9">
        <v>2000000</v>
      </c>
      <c r="I15" s="7" t="s">
        <v>27</v>
      </c>
      <c r="J15" s="10">
        <v>240</v>
      </c>
      <c r="K15" s="7">
        <v>30</v>
      </c>
      <c r="L15" s="11">
        <v>0.04</v>
      </c>
      <c r="M15" s="12">
        <v>42100</v>
      </c>
    </row>
    <row r="16" spans="1:13" ht="36.75" customHeight="1">
      <c r="A16" s="7">
        <v>15010</v>
      </c>
      <c r="B16" s="7" t="s">
        <v>15</v>
      </c>
      <c r="C16" s="7" t="s">
        <v>16</v>
      </c>
      <c r="D16" s="7" t="s">
        <v>17</v>
      </c>
      <c r="E16" s="8">
        <v>3</v>
      </c>
      <c r="F16" s="8" t="s">
        <v>141</v>
      </c>
      <c r="G16" s="7" t="s">
        <v>18</v>
      </c>
      <c r="H16" s="9">
        <v>1000000</v>
      </c>
      <c r="I16" s="7" t="s">
        <v>19</v>
      </c>
      <c r="J16" s="10">
        <v>222</v>
      </c>
      <c r="K16" s="7">
        <v>9</v>
      </c>
      <c r="L16" s="11">
        <v>0.09</v>
      </c>
      <c r="M16" s="12">
        <v>42095</v>
      </c>
    </row>
    <row r="17" spans="1:13" ht="36.75" customHeight="1">
      <c r="A17" s="7">
        <v>15012</v>
      </c>
      <c r="B17" s="7" t="s">
        <v>20</v>
      </c>
      <c r="C17" s="7" t="s">
        <v>21</v>
      </c>
      <c r="D17" s="7" t="s">
        <v>22</v>
      </c>
      <c r="E17" s="8">
        <v>3</v>
      </c>
      <c r="F17" s="8" t="s">
        <v>141</v>
      </c>
      <c r="G17" s="7" t="s">
        <v>18</v>
      </c>
      <c r="H17" s="9">
        <v>1000000</v>
      </c>
      <c r="I17" s="7" t="s">
        <v>19</v>
      </c>
      <c r="J17" s="10">
        <v>222</v>
      </c>
      <c r="K17" s="7">
        <v>9</v>
      </c>
      <c r="L17" s="11">
        <v>0.09</v>
      </c>
      <c r="M17" s="12">
        <v>42095</v>
      </c>
    </row>
    <row r="18" spans="1:13" ht="36.75" customHeight="1">
      <c r="A18" s="7">
        <v>15022</v>
      </c>
      <c r="B18" s="7" t="s">
        <v>23</v>
      </c>
      <c r="C18" s="7" t="s">
        <v>24</v>
      </c>
      <c r="D18" s="7" t="s">
        <v>25</v>
      </c>
      <c r="E18" s="8">
        <v>4</v>
      </c>
      <c r="F18" s="8" t="s">
        <v>141</v>
      </c>
      <c r="G18" s="7" t="s">
        <v>26</v>
      </c>
      <c r="H18" s="9">
        <v>1000000</v>
      </c>
      <c r="I18" s="7" t="s">
        <v>27</v>
      </c>
      <c r="J18" s="13">
        <v>88</v>
      </c>
      <c r="K18" s="7">
        <v>18</v>
      </c>
      <c r="L18" s="14">
        <v>0.09</v>
      </c>
      <c r="M18" s="12">
        <v>42095</v>
      </c>
    </row>
    <row r="19" spans="1:13" ht="36.75" customHeight="1">
      <c r="A19" s="7">
        <v>15023</v>
      </c>
      <c r="B19" s="7" t="s">
        <v>28</v>
      </c>
      <c r="C19" s="7" t="s">
        <v>29</v>
      </c>
      <c r="D19" s="7" t="s">
        <v>30</v>
      </c>
      <c r="E19" s="8">
        <v>9</v>
      </c>
      <c r="F19" s="8" t="s">
        <v>141</v>
      </c>
      <c r="G19" s="7" t="s">
        <v>18</v>
      </c>
      <c r="H19" s="9">
        <v>785000</v>
      </c>
      <c r="I19" s="7" t="s">
        <v>19</v>
      </c>
      <c r="J19" s="10">
        <v>62</v>
      </c>
      <c r="K19" s="7">
        <v>11</v>
      </c>
      <c r="L19" s="11">
        <v>0.09</v>
      </c>
      <c r="M19" s="12">
        <v>42095</v>
      </c>
    </row>
    <row r="20" spans="1:13" ht="36.75" customHeight="1">
      <c r="A20" s="7">
        <v>15028</v>
      </c>
      <c r="B20" s="7" t="s">
        <v>31</v>
      </c>
      <c r="C20" s="7" t="s">
        <v>32</v>
      </c>
      <c r="D20" s="7" t="s">
        <v>32</v>
      </c>
      <c r="E20" s="8">
        <v>8</v>
      </c>
      <c r="F20" s="8" t="s">
        <v>141</v>
      </c>
      <c r="G20" s="7" t="s">
        <v>18</v>
      </c>
      <c r="H20" s="9">
        <v>785500</v>
      </c>
      <c r="I20" s="7" t="s">
        <v>19</v>
      </c>
      <c r="J20" s="10">
        <v>78</v>
      </c>
      <c r="K20" s="7">
        <v>11</v>
      </c>
      <c r="L20" s="11">
        <v>0.09</v>
      </c>
      <c r="M20" s="12">
        <v>42095</v>
      </c>
    </row>
    <row r="21" spans="1:13" ht="36.75" customHeight="1">
      <c r="A21" s="7">
        <v>15029</v>
      </c>
      <c r="B21" s="7" t="s">
        <v>33</v>
      </c>
      <c r="C21" s="7" t="s">
        <v>34</v>
      </c>
      <c r="D21" s="7" t="s">
        <v>35</v>
      </c>
      <c r="E21" s="8">
        <v>3</v>
      </c>
      <c r="F21" s="8" t="s">
        <v>141</v>
      </c>
      <c r="G21" s="7" t="s">
        <v>18</v>
      </c>
      <c r="H21" s="9">
        <v>1000000</v>
      </c>
      <c r="I21" s="7" t="s">
        <v>19</v>
      </c>
      <c r="J21" s="10">
        <v>60</v>
      </c>
      <c r="K21" s="7">
        <v>8</v>
      </c>
      <c r="L21" s="14">
        <v>0.09</v>
      </c>
      <c r="M21" s="12">
        <v>42095</v>
      </c>
    </row>
    <row r="22" spans="1:13" ht="36.75" customHeight="1">
      <c r="A22" s="7">
        <v>15035</v>
      </c>
      <c r="B22" s="7" t="s">
        <v>36</v>
      </c>
      <c r="C22" s="7" t="s">
        <v>37</v>
      </c>
      <c r="D22" s="7" t="s">
        <v>38</v>
      </c>
      <c r="E22" s="8">
        <v>4</v>
      </c>
      <c r="F22" s="8" t="s">
        <v>141</v>
      </c>
      <c r="G22" s="7" t="s">
        <v>26</v>
      </c>
      <c r="H22" s="9">
        <v>976000</v>
      </c>
      <c r="I22" s="7" t="s">
        <v>27</v>
      </c>
      <c r="J22" s="7">
        <v>98</v>
      </c>
      <c r="K22" s="7">
        <v>28</v>
      </c>
      <c r="L22" s="11">
        <v>0.09</v>
      </c>
      <c r="M22" s="12">
        <v>42095</v>
      </c>
    </row>
    <row r="23" spans="1:13" ht="36.75" customHeight="1">
      <c r="A23" s="7">
        <v>15036</v>
      </c>
      <c r="B23" s="7" t="s">
        <v>39</v>
      </c>
      <c r="C23" s="7" t="s">
        <v>37</v>
      </c>
      <c r="D23" s="7" t="s">
        <v>38</v>
      </c>
      <c r="E23" s="8">
        <v>4</v>
      </c>
      <c r="F23" s="8" t="s">
        <v>141</v>
      </c>
      <c r="G23" s="7" t="s">
        <v>26</v>
      </c>
      <c r="H23" s="9">
        <v>640000</v>
      </c>
      <c r="I23" s="7" t="s">
        <v>19</v>
      </c>
      <c r="J23" s="7">
        <v>44</v>
      </c>
      <c r="K23" s="7">
        <v>9</v>
      </c>
      <c r="L23" s="11">
        <v>0.09</v>
      </c>
      <c r="M23" s="12">
        <v>42095</v>
      </c>
    </row>
    <row r="24" spans="1:13" ht="36.75" customHeight="1">
      <c r="A24" s="7">
        <v>15037</v>
      </c>
      <c r="B24" s="7" t="s">
        <v>40</v>
      </c>
      <c r="C24" s="7" t="s">
        <v>41</v>
      </c>
      <c r="D24" s="7" t="s">
        <v>42</v>
      </c>
      <c r="E24" s="8">
        <v>4</v>
      </c>
      <c r="F24" s="8" t="s">
        <v>141</v>
      </c>
      <c r="G24" s="7" t="s">
        <v>26</v>
      </c>
      <c r="H24" s="9">
        <v>480000</v>
      </c>
      <c r="I24" s="7" t="s">
        <v>19</v>
      </c>
      <c r="J24" s="7">
        <v>24</v>
      </c>
      <c r="K24" s="7">
        <v>7</v>
      </c>
      <c r="L24" s="14">
        <v>0.09</v>
      </c>
      <c r="M24" s="12">
        <v>42095</v>
      </c>
    </row>
    <row r="25" spans="1:13" ht="36.75" customHeight="1">
      <c r="A25" s="7">
        <v>15062</v>
      </c>
      <c r="B25" s="7" t="s">
        <v>43</v>
      </c>
      <c r="C25" s="7" t="s">
        <v>44</v>
      </c>
      <c r="D25" s="7" t="s">
        <v>45</v>
      </c>
      <c r="E25" s="8">
        <v>2</v>
      </c>
      <c r="F25" s="8" t="s">
        <v>141</v>
      </c>
      <c r="G25" s="7" t="s">
        <v>26</v>
      </c>
      <c r="H25" s="9">
        <v>726904</v>
      </c>
      <c r="I25" s="7" t="s">
        <v>27</v>
      </c>
      <c r="J25" s="10">
        <v>30</v>
      </c>
      <c r="K25" s="7">
        <v>10</v>
      </c>
      <c r="L25" s="11">
        <v>0.09</v>
      </c>
      <c r="M25" s="12">
        <v>42095</v>
      </c>
    </row>
    <row r="26" spans="1:13" ht="36.75" customHeight="1">
      <c r="A26" s="7">
        <v>15063</v>
      </c>
      <c r="B26" s="7" t="s">
        <v>46</v>
      </c>
      <c r="C26" s="7" t="s">
        <v>47</v>
      </c>
      <c r="D26" s="7" t="s">
        <v>48</v>
      </c>
      <c r="E26" s="8">
        <v>3</v>
      </c>
      <c r="F26" s="8" t="s">
        <v>141</v>
      </c>
      <c r="G26" s="7" t="s">
        <v>18</v>
      </c>
      <c r="H26" s="9">
        <v>1000000</v>
      </c>
      <c r="I26" s="7" t="s">
        <v>19</v>
      </c>
      <c r="J26" s="10">
        <v>132</v>
      </c>
      <c r="K26" s="7">
        <v>14</v>
      </c>
      <c r="L26" s="11">
        <v>0.09</v>
      </c>
      <c r="M26" s="12">
        <v>42095</v>
      </c>
    </row>
    <row r="27" spans="1:13" ht="36.75" customHeight="1">
      <c r="A27" s="7">
        <v>15075</v>
      </c>
      <c r="B27" s="7" t="s">
        <v>49</v>
      </c>
      <c r="C27" s="7" t="s">
        <v>41</v>
      </c>
      <c r="D27" s="7" t="s">
        <v>42</v>
      </c>
      <c r="E27" s="8">
        <v>4</v>
      </c>
      <c r="F27" s="8" t="s">
        <v>141</v>
      </c>
      <c r="G27" s="7" t="s">
        <v>26</v>
      </c>
      <c r="H27" s="9">
        <v>500000</v>
      </c>
      <c r="I27" s="7" t="s">
        <v>27</v>
      </c>
      <c r="J27" s="7">
        <v>24</v>
      </c>
      <c r="K27" s="7">
        <v>7</v>
      </c>
      <c r="L27" s="14">
        <v>0.09</v>
      </c>
      <c r="M27" s="12">
        <v>42095</v>
      </c>
    </row>
    <row r="28" spans="1:13" ht="36.75" customHeight="1">
      <c r="A28" s="7">
        <v>15086</v>
      </c>
      <c r="B28" s="7" t="s">
        <v>50</v>
      </c>
      <c r="C28" s="7" t="s">
        <v>51</v>
      </c>
      <c r="D28" s="7" t="s">
        <v>52</v>
      </c>
      <c r="E28" s="8">
        <v>1</v>
      </c>
      <c r="F28" s="8" t="s">
        <v>141</v>
      </c>
      <c r="G28" s="7" t="s">
        <v>18</v>
      </c>
      <c r="H28" s="9">
        <v>785000</v>
      </c>
      <c r="I28" s="7" t="s">
        <v>27</v>
      </c>
      <c r="J28" s="10">
        <v>112</v>
      </c>
      <c r="K28" s="7">
        <v>11</v>
      </c>
      <c r="L28" s="11">
        <v>0.09</v>
      </c>
      <c r="M28" s="12">
        <v>42095</v>
      </c>
    </row>
    <row r="29" spans="1:13" ht="36.75" customHeight="1">
      <c r="A29" s="7">
        <v>15093</v>
      </c>
      <c r="B29" s="7" t="s">
        <v>54</v>
      </c>
      <c r="C29" s="7" t="s">
        <v>55</v>
      </c>
      <c r="D29" s="7" t="s">
        <v>55</v>
      </c>
      <c r="E29" s="8">
        <v>1</v>
      </c>
      <c r="F29" s="8" t="s">
        <v>141</v>
      </c>
      <c r="G29" s="7" t="s">
        <v>18</v>
      </c>
      <c r="H29" s="9">
        <v>750000</v>
      </c>
      <c r="I29" s="7" t="s">
        <v>27</v>
      </c>
      <c r="J29" s="10">
        <v>48</v>
      </c>
      <c r="K29" s="7">
        <v>8</v>
      </c>
      <c r="L29" s="14">
        <v>0.09</v>
      </c>
      <c r="M29" s="12">
        <v>42095</v>
      </c>
    </row>
    <row r="30" spans="1:13" ht="36.75" customHeight="1">
      <c r="A30" s="7">
        <v>15102</v>
      </c>
      <c r="B30" s="7" t="s">
        <v>59</v>
      </c>
      <c r="C30" s="7" t="s">
        <v>60</v>
      </c>
      <c r="D30" s="7" t="s">
        <v>61</v>
      </c>
      <c r="E30" s="8">
        <v>1</v>
      </c>
      <c r="F30" s="8" t="s">
        <v>141</v>
      </c>
      <c r="G30" s="7" t="s">
        <v>18</v>
      </c>
      <c r="H30" s="9">
        <v>785000</v>
      </c>
      <c r="I30" s="7" t="s">
        <v>27</v>
      </c>
      <c r="J30" s="10">
        <v>48</v>
      </c>
      <c r="K30" s="7">
        <v>11</v>
      </c>
      <c r="L30" s="11">
        <v>0.09</v>
      </c>
      <c r="M30" s="12">
        <v>42095</v>
      </c>
    </row>
    <row r="31" spans="1:13" ht="36.75" customHeight="1">
      <c r="A31" s="7">
        <v>15121</v>
      </c>
      <c r="B31" s="7" t="s">
        <v>62</v>
      </c>
      <c r="C31" s="7" t="s">
        <v>63</v>
      </c>
      <c r="D31" s="7" t="s">
        <v>64</v>
      </c>
      <c r="E31" s="8">
        <v>10</v>
      </c>
      <c r="F31" s="8" t="s">
        <v>141</v>
      </c>
      <c r="G31" s="7" t="s">
        <v>18</v>
      </c>
      <c r="H31" s="9">
        <v>1000000</v>
      </c>
      <c r="I31" s="7" t="s">
        <v>27</v>
      </c>
      <c r="J31" s="10">
        <v>72</v>
      </c>
      <c r="K31" s="7">
        <v>14</v>
      </c>
      <c r="L31" s="14">
        <v>0.09</v>
      </c>
      <c r="M31" s="12">
        <v>42095</v>
      </c>
    </row>
    <row r="32" spans="1:13" ht="36.75" customHeight="1">
      <c r="A32" s="7">
        <v>15138</v>
      </c>
      <c r="B32" s="7" t="s">
        <v>69</v>
      </c>
      <c r="C32" s="7" t="s">
        <v>70</v>
      </c>
      <c r="D32" s="7" t="s">
        <v>71</v>
      </c>
      <c r="E32" s="8">
        <v>11</v>
      </c>
      <c r="F32" s="8" t="s">
        <v>141</v>
      </c>
      <c r="G32" s="7" t="s">
        <v>18</v>
      </c>
      <c r="H32" s="9">
        <v>1000000</v>
      </c>
      <c r="I32" s="7" t="s">
        <v>27</v>
      </c>
      <c r="J32" s="10">
        <v>80</v>
      </c>
      <c r="K32" s="7">
        <v>18</v>
      </c>
      <c r="L32" s="14">
        <v>0.09</v>
      </c>
      <c r="M32" s="12">
        <v>42095</v>
      </c>
    </row>
    <row r="33" spans="1:13" ht="36.75" customHeight="1">
      <c r="A33" s="7">
        <v>15139</v>
      </c>
      <c r="B33" s="7" t="s">
        <v>72</v>
      </c>
      <c r="C33" s="7" t="s">
        <v>73</v>
      </c>
      <c r="D33" s="7" t="s">
        <v>71</v>
      </c>
      <c r="E33" s="8">
        <v>11</v>
      </c>
      <c r="F33" s="8" t="s">
        <v>141</v>
      </c>
      <c r="G33" s="7" t="s">
        <v>18</v>
      </c>
      <c r="H33" s="9">
        <v>1000000</v>
      </c>
      <c r="I33" s="7" t="s">
        <v>27</v>
      </c>
      <c r="J33" s="10">
        <v>120</v>
      </c>
      <c r="K33" s="7">
        <v>30</v>
      </c>
      <c r="L33" s="11">
        <v>0.09</v>
      </c>
      <c r="M33" s="12">
        <v>42095</v>
      </c>
    </row>
    <row r="34" spans="1:13" ht="36.75" customHeight="1">
      <c r="A34" s="7">
        <v>15164</v>
      </c>
      <c r="B34" s="7" t="s">
        <v>74</v>
      </c>
      <c r="C34" s="7" t="s">
        <v>75</v>
      </c>
      <c r="D34" s="7" t="s">
        <v>76</v>
      </c>
      <c r="E34" s="8">
        <v>1</v>
      </c>
      <c r="F34" s="8" t="s">
        <v>141</v>
      </c>
      <c r="G34" s="7" t="s">
        <v>18</v>
      </c>
      <c r="H34" s="9">
        <v>900000</v>
      </c>
      <c r="I34" s="7" t="s">
        <v>27</v>
      </c>
      <c r="J34" s="10">
        <v>48</v>
      </c>
      <c r="K34" s="7">
        <v>13</v>
      </c>
      <c r="L34" s="11">
        <v>0.09</v>
      </c>
      <c r="M34" s="12">
        <v>42095</v>
      </c>
    </row>
    <row r="35" spans="1:13" ht="36.75" customHeight="1">
      <c r="A35" s="7">
        <v>15172</v>
      </c>
      <c r="B35" s="7" t="s">
        <v>77</v>
      </c>
      <c r="C35" s="7" t="s">
        <v>78</v>
      </c>
      <c r="D35" s="7" t="s">
        <v>79</v>
      </c>
      <c r="E35" s="8">
        <v>7</v>
      </c>
      <c r="F35" s="8" t="s">
        <v>141</v>
      </c>
      <c r="G35" s="7" t="s">
        <v>18</v>
      </c>
      <c r="H35" s="9">
        <v>1000000</v>
      </c>
      <c r="I35" s="7" t="s">
        <v>19</v>
      </c>
      <c r="J35" s="10">
        <v>42</v>
      </c>
      <c r="K35" s="7">
        <v>13</v>
      </c>
      <c r="L35" s="14">
        <v>0.09</v>
      </c>
      <c r="M35" s="12">
        <v>42095</v>
      </c>
    </row>
    <row r="36" spans="1:13" ht="36.75" customHeight="1">
      <c r="A36" s="7">
        <v>15174</v>
      </c>
      <c r="B36" s="7" t="s">
        <v>80</v>
      </c>
      <c r="C36" s="7" t="s">
        <v>81</v>
      </c>
      <c r="D36" s="7" t="s">
        <v>82</v>
      </c>
      <c r="E36" s="8">
        <v>3</v>
      </c>
      <c r="F36" s="8" t="s">
        <v>141</v>
      </c>
      <c r="G36" s="7" t="s">
        <v>18</v>
      </c>
      <c r="H36" s="9">
        <v>1000000</v>
      </c>
      <c r="I36" s="7" t="s">
        <v>27</v>
      </c>
      <c r="J36" s="10">
        <v>180</v>
      </c>
      <c r="K36" s="7">
        <v>14</v>
      </c>
      <c r="L36" s="11">
        <v>0.09</v>
      </c>
      <c r="M36" s="12">
        <v>42095</v>
      </c>
    </row>
    <row r="37" spans="1:13" ht="36.75" customHeight="1">
      <c r="A37" s="7">
        <v>15179</v>
      </c>
      <c r="B37" s="7" t="s">
        <v>83</v>
      </c>
      <c r="C37" s="7" t="s">
        <v>84</v>
      </c>
      <c r="D37" s="7" t="s">
        <v>85</v>
      </c>
      <c r="E37" s="8">
        <v>8</v>
      </c>
      <c r="F37" s="8" t="s">
        <v>141</v>
      </c>
      <c r="G37" s="7" t="s">
        <v>18</v>
      </c>
      <c r="H37" s="9">
        <v>600000</v>
      </c>
      <c r="I37" s="7" t="s">
        <v>27</v>
      </c>
      <c r="J37" s="10">
        <v>49</v>
      </c>
      <c r="K37" s="7">
        <v>5</v>
      </c>
      <c r="L37" s="11">
        <v>0.09</v>
      </c>
      <c r="M37" s="12">
        <v>42095</v>
      </c>
    </row>
    <row r="38" spans="1:13" ht="36.75" customHeight="1">
      <c r="A38" s="7">
        <v>15183</v>
      </c>
      <c r="B38" s="7" t="s">
        <v>86</v>
      </c>
      <c r="C38" s="7" t="s">
        <v>87</v>
      </c>
      <c r="D38" s="7" t="s">
        <v>88</v>
      </c>
      <c r="E38" s="8">
        <v>9</v>
      </c>
      <c r="F38" s="8" t="s">
        <v>141</v>
      </c>
      <c r="G38" s="7" t="s">
        <v>18</v>
      </c>
      <c r="H38" s="9">
        <v>1000000</v>
      </c>
      <c r="I38" s="7" t="s">
        <v>27</v>
      </c>
      <c r="J38" s="10">
        <v>120</v>
      </c>
      <c r="K38" s="7">
        <v>7</v>
      </c>
      <c r="L38" s="14">
        <v>0.09</v>
      </c>
      <c r="M38" s="12">
        <v>42095</v>
      </c>
    </row>
    <row r="39" spans="1:13" ht="36.75" customHeight="1">
      <c r="A39" s="7">
        <v>15198</v>
      </c>
      <c r="B39" s="7" t="s">
        <v>89</v>
      </c>
      <c r="C39" s="7" t="s">
        <v>90</v>
      </c>
      <c r="D39" s="7" t="s">
        <v>30</v>
      </c>
      <c r="E39" s="8">
        <v>9</v>
      </c>
      <c r="F39" s="8" t="s">
        <v>141</v>
      </c>
      <c r="G39" s="7" t="s">
        <v>18</v>
      </c>
      <c r="H39" s="9">
        <v>1000000</v>
      </c>
      <c r="I39" s="7" t="s">
        <v>27</v>
      </c>
      <c r="J39" s="10">
        <v>100</v>
      </c>
      <c r="K39" s="7">
        <v>14</v>
      </c>
      <c r="L39" s="11">
        <v>0.09</v>
      </c>
      <c r="M39" s="12">
        <v>42095</v>
      </c>
    </row>
    <row r="40" spans="1:13" ht="36.75" customHeight="1">
      <c r="A40" s="7">
        <v>15242</v>
      </c>
      <c r="B40" s="7" t="s">
        <v>91</v>
      </c>
      <c r="C40" s="7" t="s">
        <v>92</v>
      </c>
      <c r="D40" s="7" t="s">
        <v>71</v>
      </c>
      <c r="E40" s="8">
        <v>11</v>
      </c>
      <c r="F40" s="8" t="s">
        <v>141</v>
      </c>
      <c r="G40" s="7" t="s">
        <v>18</v>
      </c>
      <c r="H40" s="9">
        <v>1000000</v>
      </c>
      <c r="I40" s="7" t="s">
        <v>27</v>
      </c>
      <c r="J40" s="10">
        <v>132</v>
      </c>
      <c r="K40" s="7">
        <v>15</v>
      </c>
      <c r="L40" s="11">
        <v>0.09</v>
      </c>
      <c r="M40" s="12">
        <v>42095</v>
      </c>
    </row>
    <row r="41" spans="1:13" ht="36.75" customHeight="1">
      <c r="A41" s="7">
        <v>15252</v>
      </c>
      <c r="B41" s="7" t="s">
        <v>93</v>
      </c>
      <c r="C41" s="7" t="s">
        <v>38</v>
      </c>
      <c r="D41" s="7" t="s">
        <v>94</v>
      </c>
      <c r="E41" s="8">
        <v>4</v>
      </c>
      <c r="F41" s="8" t="s">
        <v>141</v>
      </c>
      <c r="G41" s="7" t="s">
        <v>18</v>
      </c>
      <c r="H41" s="9">
        <v>900000</v>
      </c>
      <c r="I41" s="7" t="s">
        <v>27</v>
      </c>
      <c r="J41" s="10">
        <v>80</v>
      </c>
      <c r="K41" s="7">
        <v>8</v>
      </c>
      <c r="L41" s="14">
        <v>0.09</v>
      </c>
      <c r="M41" s="12">
        <v>42095</v>
      </c>
    </row>
    <row r="42" spans="1:13" ht="36.75" customHeight="1">
      <c r="A42" s="7">
        <v>15268</v>
      </c>
      <c r="B42" s="7" t="s">
        <v>95</v>
      </c>
      <c r="C42" s="7" t="s">
        <v>96</v>
      </c>
      <c r="D42" s="7" t="s">
        <v>97</v>
      </c>
      <c r="E42" s="8">
        <v>10</v>
      </c>
      <c r="F42" s="8" t="s">
        <v>141</v>
      </c>
      <c r="G42" s="7" t="s">
        <v>18</v>
      </c>
      <c r="H42" s="9">
        <v>1000000</v>
      </c>
      <c r="I42" s="7" t="s">
        <v>27</v>
      </c>
      <c r="J42" s="10">
        <v>48</v>
      </c>
      <c r="K42" s="7">
        <v>8</v>
      </c>
      <c r="L42" s="11">
        <v>0.09</v>
      </c>
      <c r="M42" s="12">
        <v>42095</v>
      </c>
    </row>
    <row r="43" spans="1:13" ht="36.75" customHeight="1">
      <c r="A43" s="7">
        <v>15278</v>
      </c>
      <c r="B43" s="7" t="s">
        <v>98</v>
      </c>
      <c r="C43" s="7" t="s">
        <v>99</v>
      </c>
      <c r="D43" s="7" t="s">
        <v>100</v>
      </c>
      <c r="E43" s="8">
        <v>3</v>
      </c>
      <c r="F43" s="8" t="s">
        <v>141</v>
      </c>
      <c r="G43" s="7" t="s">
        <v>18</v>
      </c>
      <c r="H43" s="9">
        <v>1000000</v>
      </c>
      <c r="I43" s="7" t="s">
        <v>27</v>
      </c>
      <c r="J43" s="10">
        <v>180</v>
      </c>
      <c r="K43" s="7">
        <v>14</v>
      </c>
      <c r="L43" s="11">
        <v>0.09</v>
      </c>
      <c r="M43" s="12">
        <v>42095</v>
      </c>
    </row>
    <row r="44" spans="1:13" ht="36.75" customHeight="1">
      <c r="A44" s="7">
        <v>15303</v>
      </c>
      <c r="B44" s="7" t="s">
        <v>104</v>
      </c>
      <c r="C44" s="7" t="s">
        <v>90</v>
      </c>
      <c r="D44" s="7" t="s">
        <v>30</v>
      </c>
      <c r="E44" s="8">
        <v>9</v>
      </c>
      <c r="F44" s="8" t="s">
        <v>141</v>
      </c>
      <c r="G44" s="7" t="s">
        <v>18</v>
      </c>
      <c r="H44" s="9">
        <v>1000000</v>
      </c>
      <c r="I44" s="7" t="s">
        <v>27</v>
      </c>
      <c r="J44" s="10">
        <v>96</v>
      </c>
      <c r="K44" s="7">
        <v>14</v>
      </c>
      <c r="L44" s="11">
        <v>0.09</v>
      </c>
      <c r="M44" s="12">
        <v>42095</v>
      </c>
    </row>
    <row r="45" spans="1:13" ht="36.75" customHeight="1">
      <c r="A45" s="7">
        <v>15309</v>
      </c>
      <c r="B45" s="7" t="s">
        <v>108</v>
      </c>
      <c r="C45" s="7" t="s">
        <v>109</v>
      </c>
      <c r="D45" s="7" t="s">
        <v>42</v>
      </c>
      <c r="E45" s="8">
        <v>4</v>
      </c>
      <c r="F45" s="8" t="s">
        <v>141</v>
      </c>
      <c r="G45" s="7" t="s">
        <v>18</v>
      </c>
      <c r="H45" s="9">
        <v>1000000</v>
      </c>
      <c r="I45" s="7" t="s">
        <v>27</v>
      </c>
      <c r="J45" s="10">
        <v>72</v>
      </c>
      <c r="K45" s="7">
        <v>14</v>
      </c>
      <c r="L45" s="14">
        <v>0.09</v>
      </c>
      <c r="M45" s="12">
        <v>42095</v>
      </c>
    </row>
    <row r="46" spans="1:13" ht="36.75" customHeight="1">
      <c r="A46" s="7">
        <v>15338</v>
      </c>
      <c r="B46" s="7" t="s">
        <v>114</v>
      </c>
      <c r="C46" s="7" t="s">
        <v>115</v>
      </c>
      <c r="D46" s="7" t="s">
        <v>116</v>
      </c>
      <c r="E46" s="8">
        <v>5</v>
      </c>
      <c r="F46" s="8" t="s">
        <v>141</v>
      </c>
      <c r="G46" s="7" t="s">
        <v>18</v>
      </c>
      <c r="H46" s="9">
        <v>775000</v>
      </c>
      <c r="I46" s="7" t="s">
        <v>27</v>
      </c>
      <c r="J46" s="10">
        <v>80</v>
      </c>
      <c r="K46" s="7">
        <v>11</v>
      </c>
      <c r="L46" s="14">
        <v>0.09</v>
      </c>
      <c r="M46" s="12">
        <v>42095</v>
      </c>
    </row>
    <row r="47" spans="1:13" ht="36.75" customHeight="1">
      <c r="A47" s="7">
        <v>15339</v>
      </c>
      <c r="B47" s="7" t="s">
        <v>117</v>
      </c>
      <c r="C47" s="7" t="s">
        <v>118</v>
      </c>
      <c r="D47" s="7" t="s">
        <v>119</v>
      </c>
      <c r="E47" s="8">
        <v>5</v>
      </c>
      <c r="F47" s="8" t="s">
        <v>141</v>
      </c>
      <c r="G47" s="7" t="s">
        <v>18</v>
      </c>
      <c r="H47" s="9">
        <v>600000</v>
      </c>
      <c r="I47" s="7" t="s">
        <v>27</v>
      </c>
      <c r="J47" s="10">
        <v>49</v>
      </c>
      <c r="K47" s="7">
        <v>6</v>
      </c>
      <c r="L47" s="11">
        <v>0.09</v>
      </c>
      <c r="M47" s="12">
        <v>42095</v>
      </c>
    </row>
    <row r="48" spans="1:13" ht="36.75" customHeight="1">
      <c r="A48" s="7">
        <v>15337</v>
      </c>
      <c r="B48" s="7" t="s">
        <v>111</v>
      </c>
      <c r="C48" s="7" t="s">
        <v>112</v>
      </c>
      <c r="D48" s="7" t="s">
        <v>113</v>
      </c>
      <c r="E48" s="8">
        <v>13</v>
      </c>
      <c r="F48" s="8" t="s">
        <v>141</v>
      </c>
      <c r="G48" s="7" t="s">
        <v>18</v>
      </c>
      <c r="H48" s="9"/>
      <c r="I48" s="7" t="s">
        <v>27</v>
      </c>
      <c r="J48" s="10"/>
      <c r="K48" s="7"/>
      <c r="L48" s="11">
        <v>0.09</v>
      </c>
      <c r="M48" s="12" t="s">
        <v>151</v>
      </c>
    </row>
    <row r="49" spans="1:13" ht="36.75" customHeight="1">
      <c r="A49" s="7"/>
      <c r="B49" s="7"/>
      <c r="C49" s="7"/>
      <c r="D49" s="7"/>
      <c r="E49" s="8"/>
      <c r="F49" s="8"/>
      <c r="G49" s="7"/>
      <c r="H49" s="9"/>
      <c r="I49" s="7"/>
      <c r="J49" s="10"/>
      <c r="K49" s="7"/>
      <c r="L49" s="11"/>
      <c r="M49" s="12"/>
    </row>
    <row r="50" spans="1:13" ht="15" customHeight="1">
      <c r="A50" s="159" t="s">
        <v>120</v>
      </c>
      <c r="B50" s="160"/>
      <c r="C50" s="15">
        <f>COUNT(A7:A49)</f>
        <v>42</v>
      </c>
      <c r="D50" s="159" t="s">
        <v>121</v>
      </c>
      <c r="E50" s="161"/>
      <c r="F50" s="161"/>
      <c r="G50" s="161"/>
      <c r="H50" s="16">
        <f>SUM(H7:H49)</f>
        <v>37458404</v>
      </c>
      <c r="I50" s="162" t="s">
        <v>122</v>
      </c>
      <c r="J50" s="162"/>
      <c r="K50" s="41">
        <f>SUM(K7:K49)</f>
        <v>515</v>
      </c>
      <c r="L50" s="18"/>
      <c r="M50" s="19"/>
    </row>
    <row r="51" spans="1:13" ht="15" customHeight="1">
      <c r="A51" s="20"/>
      <c r="B51" s="21"/>
      <c r="C51" s="21"/>
      <c r="D51" s="22"/>
      <c r="E51" s="21"/>
      <c r="F51" s="21"/>
      <c r="G51" s="21"/>
      <c r="H51" s="23"/>
      <c r="I51" s="24"/>
      <c r="J51" s="24"/>
      <c r="K51" s="25"/>
      <c r="L51" s="26"/>
      <c r="M51" s="27"/>
    </row>
    <row r="52" spans="1:13" ht="15.75" customHeight="1">
      <c r="A52" s="42" t="s">
        <v>123</v>
      </c>
      <c r="B52" s="43"/>
      <c r="C52" s="44"/>
      <c r="D52" s="44"/>
      <c r="E52" s="44"/>
      <c r="F52" s="44"/>
      <c r="G52" s="44"/>
      <c r="H52" s="44"/>
      <c r="I52" s="216" t="s">
        <v>2</v>
      </c>
      <c r="J52" s="164"/>
      <c r="K52" s="164"/>
      <c r="L52" s="217">
        <v>4000000</v>
      </c>
      <c r="M52" s="212"/>
    </row>
    <row r="53" spans="1:13" ht="39">
      <c r="A53" s="6" t="s">
        <v>3</v>
      </c>
      <c r="B53" s="6" t="s">
        <v>4</v>
      </c>
      <c r="C53" s="6" t="s">
        <v>5</v>
      </c>
      <c r="D53" s="6" t="s">
        <v>6</v>
      </c>
      <c r="E53" s="6" t="s">
        <v>7</v>
      </c>
      <c r="F53" s="6" t="s">
        <v>144</v>
      </c>
      <c r="G53" s="6" t="s">
        <v>8</v>
      </c>
      <c r="H53" s="6" t="s">
        <v>9</v>
      </c>
      <c r="I53" s="6" t="s">
        <v>10</v>
      </c>
      <c r="J53" s="6" t="s">
        <v>11</v>
      </c>
      <c r="K53" s="6" t="s">
        <v>124</v>
      </c>
      <c r="L53" s="6" t="s">
        <v>13</v>
      </c>
      <c r="M53" s="6" t="s">
        <v>14</v>
      </c>
    </row>
    <row r="54" spans="1:13" ht="36.75" customHeight="1">
      <c r="A54" s="7">
        <v>15502</v>
      </c>
      <c r="B54" s="7" t="s">
        <v>155</v>
      </c>
      <c r="C54" s="7" t="s">
        <v>154</v>
      </c>
      <c r="D54" s="7" t="s">
        <v>100</v>
      </c>
      <c r="E54" s="8">
        <v>3</v>
      </c>
      <c r="F54" s="8" t="s">
        <v>141</v>
      </c>
      <c r="G54" s="7" t="s">
        <v>18</v>
      </c>
      <c r="H54" s="9">
        <v>4000000</v>
      </c>
      <c r="I54" s="7" t="s">
        <v>27</v>
      </c>
      <c r="J54" s="84">
        <v>132</v>
      </c>
      <c r="K54" s="7">
        <v>56</v>
      </c>
      <c r="L54" s="45" t="s">
        <v>156</v>
      </c>
      <c r="M54" s="12">
        <v>42094</v>
      </c>
    </row>
    <row r="55" spans="1:27" ht="36.75" customHeight="1">
      <c r="A55" s="7">
        <v>15501</v>
      </c>
      <c r="B55" s="7" t="s">
        <v>152</v>
      </c>
      <c r="C55" s="7" t="s">
        <v>153</v>
      </c>
      <c r="D55" s="7" t="s">
        <v>71</v>
      </c>
      <c r="E55" s="8">
        <v>11</v>
      </c>
      <c r="F55" s="8" t="s">
        <v>141</v>
      </c>
      <c r="G55" s="7" t="s">
        <v>18</v>
      </c>
      <c r="H55" s="9">
        <v>1500000</v>
      </c>
      <c r="I55" s="7" t="s">
        <v>27</v>
      </c>
      <c r="J55" s="84">
        <v>20</v>
      </c>
      <c r="K55" s="7">
        <v>20</v>
      </c>
      <c r="L55" s="45" t="s">
        <v>156</v>
      </c>
      <c r="M55" s="12">
        <v>42094</v>
      </c>
      <c r="O55" s="81"/>
      <c r="P55" s="81"/>
      <c r="Q55" s="81"/>
      <c r="R55" s="81"/>
      <c r="S55" s="82"/>
      <c r="T55" s="82"/>
      <c r="U55" s="81"/>
      <c r="V55" s="83"/>
      <c r="W55" s="81"/>
      <c r="X55" s="119"/>
      <c r="Y55" s="81"/>
      <c r="Z55" s="120"/>
      <c r="AA55" s="121"/>
    </row>
    <row r="56" spans="1:13" ht="36.75" customHeight="1">
      <c r="A56" s="7">
        <v>15020</v>
      </c>
      <c r="B56" s="7" t="s">
        <v>125</v>
      </c>
      <c r="C56" s="7" t="s">
        <v>126</v>
      </c>
      <c r="D56" s="7" t="s">
        <v>127</v>
      </c>
      <c r="E56" s="8">
        <v>3</v>
      </c>
      <c r="F56" s="8" t="s">
        <v>141</v>
      </c>
      <c r="G56" s="7" t="s">
        <v>18</v>
      </c>
      <c r="H56" s="9">
        <v>1000000</v>
      </c>
      <c r="I56" s="7" t="s">
        <v>19</v>
      </c>
      <c r="J56" s="84">
        <v>138</v>
      </c>
      <c r="K56" s="7">
        <v>8</v>
      </c>
      <c r="L56" s="11">
        <v>0.09</v>
      </c>
      <c r="M56" s="12">
        <v>42095</v>
      </c>
    </row>
    <row r="57" spans="1:13" ht="36.75" customHeight="1">
      <c r="A57" s="7">
        <v>15065</v>
      </c>
      <c r="B57" s="7" t="s">
        <v>128</v>
      </c>
      <c r="C57" s="7" t="s">
        <v>90</v>
      </c>
      <c r="D57" s="7" t="s">
        <v>30</v>
      </c>
      <c r="E57" s="8">
        <v>9</v>
      </c>
      <c r="F57" s="8" t="s">
        <v>141</v>
      </c>
      <c r="G57" s="7" t="s">
        <v>18</v>
      </c>
      <c r="H57" s="9">
        <v>1000000</v>
      </c>
      <c r="I57" s="7" t="s">
        <v>27</v>
      </c>
      <c r="J57" s="84">
        <v>134</v>
      </c>
      <c r="K57" s="7">
        <v>14</v>
      </c>
      <c r="L57" s="11">
        <v>0.09</v>
      </c>
      <c r="M57" s="12">
        <v>42095</v>
      </c>
    </row>
    <row r="58" spans="1:13" ht="36.75" customHeight="1">
      <c r="A58" s="7">
        <v>15120</v>
      </c>
      <c r="B58" s="7" t="s">
        <v>129</v>
      </c>
      <c r="C58" s="7" t="s">
        <v>130</v>
      </c>
      <c r="D58" s="7" t="s">
        <v>131</v>
      </c>
      <c r="E58" s="8">
        <v>3</v>
      </c>
      <c r="F58" s="8" t="s">
        <v>141</v>
      </c>
      <c r="G58" s="7" t="s">
        <v>18</v>
      </c>
      <c r="H58" s="9">
        <v>1000000</v>
      </c>
      <c r="I58" s="7" t="s">
        <v>27</v>
      </c>
      <c r="J58" s="84">
        <v>80</v>
      </c>
      <c r="K58" s="7">
        <v>15</v>
      </c>
      <c r="L58" s="11">
        <v>0.09</v>
      </c>
      <c r="M58" s="12">
        <v>42095</v>
      </c>
    </row>
    <row r="59" spans="1:13" ht="36.75" customHeight="1">
      <c r="A59" s="7">
        <v>15234</v>
      </c>
      <c r="B59" s="7" t="s">
        <v>132</v>
      </c>
      <c r="C59" s="7" t="s">
        <v>133</v>
      </c>
      <c r="D59" s="7" t="s">
        <v>133</v>
      </c>
      <c r="E59" s="8">
        <v>12</v>
      </c>
      <c r="F59" s="8" t="s">
        <v>141</v>
      </c>
      <c r="G59" s="7" t="s">
        <v>18</v>
      </c>
      <c r="H59" s="9">
        <v>2000000</v>
      </c>
      <c r="I59" s="7" t="s">
        <v>19</v>
      </c>
      <c r="J59" s="84">
        <v>194</v>
      </c>
      <c r="K59" s="7">
        <v>28</v>
      </c>
      <c r="L59" s="11">
        <v>0.09</v>
      </c>
      <c r="M59" s="12">
        <v>42095</v>
      </c>
    </row>
    <row r="60" spans="1:13" ht="36.75" customHeight="1">
      <c r="A60" s="7">
        <v>15273</v>
      </c>
      <c r="B60" s="7" t="s">
        <v>134</v>
      </c>
      <c r="C60" s="7" t="s">
        <v>135</v>
      </c>
      <c r="D60" s="7" t="s">
        <v>136</v>
      </c>
      <c r="E60" s="8">
        <v>7</v>
      </c>
      <c r="F60" s="8" t="s">
        <v>141</v>
      </c>
      <c r="G60" s="7" t="s">
        <v>18</v>
      </c>
      <c r="H60" s="9">
        <v>2000000</v>
      </c>
      <c r="I60" s="7" t="s">
        <v>19</v>
      </c>
      <c r="J60" s="84">
        <v>80</v>
      </c>
      <c r="K60" s="7">
        <v>29</v>
      </c>
      <c r="L60" s="11">
        <v>0.09</v>
      </c>
      <c r="M60" s="12">
        <v>42095</v>
      </c>
    </row>
    <row r="61" spans="1:13" ht="15" customHeight="1">
      <c r="A61" s="31"/>
      <c r="B61" s="92" t="s">
        <v>137</v>
      </c>
      <c r="C61" s="33">
        <f>COUNT(A54:A60)</f>
        <v>7</v>
      </c>
      <c r="D61" s="159" t="s">
        <v>121</v>
      </c>
      <c r="E61" s="161"/>
      <c r="F61" s="161"/>
      <c r="G61" s="161"/>
      <c r="H61" s="16">
        <f>SUM(H54:H60)</f>
        <v>12500000</v>
      </c>
      <c r="I61" s="162" t="s">
        <v>138</v>
      </c>
      <c r="J61" s="162"/>
      <c r="K61" s="17">
        <f>SUM(K54:K60)</f>
        <v>170</v>
      </c>
      <c r="L61" s="18"/>
      <c r="M61" s="19"/>
    </row>
    <row r="62" spans="1:13" ht="15" customHeight="1">
      <c r="A62" s="157" t="s">
        <v>139</v>
      </c>
      <c r="B62" s="157"/>
      <c r="C62" s="157"/>
      <c r="D62" s="157"/>
      <c r="E62" s="157"/>
      <c r="F62" s="157"/>
      <c r="G62" s="157"/>
      <c r="H62" s="157"/>
      <c r="I62" s="157"/>
      <c r="J62" s="157"/>
      <c r="K62" s="157"/>
      <c r="L62" s="157"/>
      <c r="M62" s="157"/>
    </row>
    <row r="63" spans="1:14" ht="15" customHeight="1">
      <c r="A63" s="158" t="s">
        <v>140</v>
      </c>
      <c r="B63" s="158"/>
      <c r="C63" s="158"/>
      <c r="D63" s="158"/>
      <c r="E63" s="158"/>
      <c r="F63" s="158"/>
      <c r="G63" s="158"/>
      <c r="H63" s="158"/>
      <c r="I63" s="158"/>
      <c r="J63" s="158"/>
      <c r="K63" s="158"/>
      <c r="L63" s="158"/>
      <c r="M63" s="158"/>
      <c r="N63" s="91"/>
    </row>
    <row r="64" spans="1:14" ht="15" customHeight="1">
      <c r="A64" s="158" t="s">
        <v>143</v>
      </c>
      <c r="B64" s="158"/>
      <c r="C64" s="158"/>
      <c r="D64" s="158"/>
      <c r="E64" s="158"/>
      <c r="F64" s="158"/>
      <c r="G64" s="158"/>
      <c r="H64" s="158"/>
      <c r="I64" s="158"/>
      <c r="J64" s="158"/>
      <c r="K64" s="158"/>
      <c r="L64" s="158"/>
      <c r="M64" s="158"/>
      <c r="N64" s="91"/>
    </row>
    <row r="65" ht="15">
      <c r="N65" s="91"/>
    </row>
  </sheetData>
  <sheetProtection/>
  <mergeCells count="16">
    <mergeCell ref="A62:M62"/>
    <mergeCell ref="A63:M63"/>
    <mergeCell ref="A64:M64"/>
    <mergeCell ref="A50:B50"/>
    <mergeCell ref="D50:G50"/>
    <mergeCell ref="I50:J50"/>
    <mergeCell ref="I52:K52"/>
    <mergeCell ref="L52:M52"/>
    <mergeCell ref="D61:G61"/>
    <mergeCell ref="I61:J61"/>
    <mergeCell ref="A1:L1"/>
    <mergeCell ref="A2:L2"/>
    <mergeCell ref="A3:L3"/>
    <mergeCell ref="A4:D4"/>
    <mergeCell ref="I5:K5"/>
    <mergeCell ref="L5:M5"/>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HOME Multifamily Development (MFD) Program - Application Log (XLS) September 3</dc:title>
  <dc:subject>MF HOME</dc:subject>
  <dc:creator>TDHCA</dc:creator>
  <cp:keywords>2015 HOME Multifamily Development (MFD) Program - Application Log (XLS) , September 3</cp:keywords>
  <dc:description/>
  <cp:lastModifiedBy>Jason Burr</cp:lastModifiedBy>
  <cp:lastPrinted>2015-08-26T19:00:37Z</cp:lastPrinted>
  <dcterms:created xsi:type="dcterms:W3CDTF">2015-03-06T19:59:15Z</dcterms:created>
  <dcterms:modified xsi:type="dcterms:W3CDTF">2015-09-04T16:12:24Z</dcterms:modified>
  <cp:category/>
  <cp:version/>
  <cp:contentType/>
  <cp:contentStatus/>
</cp:coreProperties>
</file>